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akostic\Desktop\GODIŠNJI FINANCIJSKI IZVJEŠTAJI 2024\"/>
    </mc:Choice>
  </mc:AlternateContent>
  <xr:revisionPtr revIDLastSave="0" documentId="13_ncr:1_{DE7BFDD3-6DB2-4CA2-9D78-F569F60E11D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E309" i="9"/>
  <c r="B309" i="9" s="1"/>
  <c r="F308" i="9"/>
  <c r="H307" i="9"/>
  <c r="G307" i="9"/>
  <c r="E307" i="9" s="1"/>
  <c r="B307" i="9" s="1"/>
  <c r="F307" i="9"/>
  <c r="H306" i="9"/>
  <c r="G306" i="9"/>
  <c r="E306" i="9" s="1"/>
  <c r="B306" i="9" s="1"/>
  <c r="F306" i="9"/>
  <c r="H305" i="9"/>
  <c r="G305" i="9"/>
  <c r="F305" i="9"/>
  <c r="E305" i="9"/>
  <c r="B305" i="9" s="1"/>
  <c r="H304" i="9"/>
  <c r="G304" i="9"/>
  <c r="F304" i="9"/>
  <c r="E304" i="9"/>
  <c r="H303" i="9"/>
  <c r="G303" i="9"/>
  <c r="E303" i="9" s="1"/>
  <c r="B303" i="9" s="1"/>
  <c r="F303" i="9"/>
  <c r="H302" i="9"/>
  <c r="G302" i="9"/>
  <c r="F302" i="9"/>
  <c r="H301" i="9"/>
  <c r="E301" i="9" s="1"/>
  <c r="B301" i="9" s="1"/>
  <c r="G301" i="9"/>
  <c r="F301" i="9"/>
  <c r="H300" i="9"/>
  <c r="E300" i="9" s="1"/>
  <c r="B300" i="9" s="1"/>
  <c r="G300" i="9"/>
  <c r="F300" i="9"/>
  <c r="H299" i="9"/>
  <c r="G299" i="9"/>
  <c r="E299" i="9" s="1"/>
  <c r="B299" i="9" s="1"/>
  <c r="F299" i="9"/>
  <c r="H298" i="9"/>
  <c r="G298" i="9"/>
  <c r="F298" i="9"/>
  <c r="H297" i="9"/>
  <c r="G297" i="9"/>
  <c r="F297" i="9"/>
  <c r="E297" i="9"/>
  <c r="B297" i="9" s="1"/>
  <c r="H296" i="9"/>
  <c r="G296" i="9"/>
  <c r="F296" i="9"/>
  <c r="H295" i="9"/>
  <c r="G295" i="9"/>
  <c r="E295" i="9" s="1"/>
  <c r="B295" i="9" s="1"/>
  <c r="F295" i="9"/>
  <c r="H294" i="9"/>
  <c r="G294" i="9"/>
  <c r="E294" i="9" s="1"/>
  <c r="B294" i="9" s="1"/>
  <c r="F294" i="9"/>
  <c r="H293" i="9"/>
  <c r="G293" i="9"/>
  <c r="F293" i="9"/>
  <c r="H292" i="9"/>
  <c r="G292" i="9"/>
  <c r="F292" i="9"/>
  <c r="E292" i="9"/>
  <c r="B292" i="9" s="1"/>
  <c r="F291" i="9"/>
  <c r="F290" i="9"/>
  <c r="H289" i="9"/>
  <c r="G289" i="9"/>
  <c r="F289" i="9"/>
  <c r="E289" i="9"/>
  <c r="B289" i="9" s="1"/>
  <c r="H288" i="9"/>
  <c r="G288" i="9"/>
  <c r="F288" i="9"/>
  <c r="H287" i="9"/>
  <c r="G287" i="9"/>
  <c r="E287" i="9" s="1"/>
  <c r="B287" i="9" s="1"/>
  <c r="F287" i="9"/>
  <c r="H286" i="9"/>
  <c r="G286" i="9"/>
  <c r="F286" i="9"/>
  <c r="F285" i="9"/>
  <c r="H284" i="9"/>
  <c r="E284" i="9" s="1"/>
  <c r="B284" i="9" s="1"/>
  <c r="G284" i="9"/>
  <c r="F284" i="9"/>
  <c r="H283" i="9"/>
  <c r="E283" i="9" s="1"/>
  <c r="G283" i="9"/>
  <c r="F283" i="9"/>
  <c r="F277" i="9" s="1"/>
  <c r="H282" i="9"/>
  <c r="G282" i="9"/>
  <c r="F282" i="9"/>
  <c r="F281" i="9"/>
  <c r="F280" i="9"/>
  <c r="F279" i="9"/>
  <c r="F278" i="9"/>
  <c r="F276" i="9"/>
  <c r="L275" i="9"/>
  <c r="F275" i="9" s="1"/>
  <c r="H275" i="9"/>
  <c r="F274" i="9"/>
  <c r="I273" i="9"/>
  <c r="E273" i="9" s="1"/>
  <c r="H273" i="9"/>
  <c r="F273" i="9"/>
  <c r="E272" i="9"/>
  <c r="M271" i="9"/>
  <c r="L271" i="9"/>
  <c r="E271" i="9"/>
  <c r="M270" i="9"/>
  <c r="L270" i="9"/>
  <c r="F270" i="9" s="1"/>
  <c r="E270" i="9"/>
  <c r="B270" i="9" s="1"/>
  <c r="M269" i="9"/>
  <c r="L269" i="9"/>
  <c r="F269" i="9"/>
  <c r="E269" i="9"/>
  <c r="B269" i="9" s="1"/>
  <c r="M268" i="9"/>
  <c r="L268" i="9"/>
  <c r="F268" i="9" s="1"/>
  <c r="E268" i="9"/>
  <c r="M267" i="9"/>
  <c r="L267" i="9"/>
  <c r="E267" i="9"/>
  <c r="M266" i="9"/>
  <c r="F266" i="9" s="1"/>
  <c r="L266" i="9"/>
  <c r="E266" i="9"/>
  <c r="M265" i="9"/>
  <c r="L265" i="9"/>
  <c r="F265" i="9"/>
  <c r="E265" i="9"/>
  <c r="M264" i="9"/>
  <c r="L264" i="9"/>
  <c r="F264" i="9" s="1"/>
  <c r="B264" i="9" s="1"/>
  <c r="E264" i="9"/>
  <c r="M263" i="9"/>
  <c r="L263" i="9"/>
  <c r="E263" i="9"/>
  <c r="M262" i="9"/>
  <c r="F262" i="9" s="1"/>
  <c r="L262" i="9"/>
  <c r="E262" i="9"/>
  <c r="B262" i="9" s="1"/>
  <c r="M261" i="9"/>
  <c r="L261" i="9"/>
  <c r="F261" i="9"/>
  <c r="E261" i="9"/>
  <c r="B261" i="9" s="1"/>
  <c r="M260" i="9"/>
  <c r="L260" i="9"/>
  <c r="F260" i="9" s="1"/>
  <c r="B260" i="9" s="1"/>
  <c r="E260" i="9"/>
  <c r="M259" i="9"/>
  <c r="L259" i="9"/>
  <c r="E259" i="9"/>
  <c r="M258" i="9"/>
  <c r="F258" i="9" s="1"/>
  <c r="L258" i="9"/>
  <c r="E258" i="9"/>
  <c r="M257" i="9"/>
  <c r="L257" i="9"/>
  <c r="F257" i="9"/>
  <c r="E257" i="9"/>
  <c r="M256" i="9"/>
  <c r="L256" i="9"/>
  <c r="F256" i="9" s="1"/>
  <c r="B256" i="9" s="1"/>
  <c r="E256" i="9"/>
  <c r="M255" i="9"/>
  <c r="L255" i="9"/>
  <c r="E255" i="9"/>
  <c r="M254" i="9"/>
  <c r="F254" i="9" s="1"/>
  <c r="L254" i="9"/>
  <c r="E254" i="9"/>
  <c r="B254" i="9" s="1"/>
  <c r="M253" i="9"/>
  <c r="L253" i="9"/>
  <c r="F253" i="9"/>
  <c r="E253" i="9"/>
  <c r="B253" i="9" s="1"/>
  <c r="M252" i="9"/>
  <c r="L252" i="9"/>
  <c r="F252" i="9" s="1"/>
  <c r="B252" i="9" s="1"/>
  <c r="E252" i="9"/>
  <c r="M251" i="9"/>
  <c r="L251" i="9"/>
  <c r="F251" i="9" s="1"/>
  <c r="B251" i="9" s="1"/>
  <c r="E251" i="9"/>
  <c r="M250" i="9"/>
  <c r="L250" i="9"/>
  <c r="F250" i="9" s="1"/>
  <c r="E250" i="9"/>
  <c r="M249" i="9"/>
  <c r="L249" i="9"/>
  <c r="F249" i="9"/>
  <c r="E249" i="9"/>
  <c r="M248" i="9"/>
  <c r="L248" i="9"/>
  <c r="F248" i="9" s="1"/>
  <c r="B248" i="9" s="1"/>
  <c r="E248" i="9"/>
  <c r="M247" i="9"/>
  <c r="L247" i="9"/>
  <c r="E247" i="9"/>
  <c r="M246" i="9"/>
  <c r="L246" i="9"/>
  <c r="F246" i="9" s="1"/>
  <c r="E246" i="9"/>
  <c r="B246" i="9" s="1"/>
  <c r="M245" i="9"/>
  <c r="L245" i="9"/>
  <c r="F245" i="9"/>
  <c r="E245" i="9"/>
  <c r="B245" i="9" s="1"/>
  <c r="M244" i="9"/>
  <c r="L244" i="9"/>
  <c r="F244" i="9" s="1"/>
  <c r="E244" i="9"/>
  <c r="M243" i="9"/>
  <c r="L243" i="9"/>
  <c r="F243" i="9" s="1"/>
  <c r="B243" i="9" s="1"/>
  <c r="E243" i="9"/>
  <c r="M242" i="9"/>
  <c r="L242" i="9"/>
  <c r="F242" i="9" s="1"/>
  <c r="E242" i="9"/>
  <c r="M241" i="9"/>
  <c r="L241" i="9"/>
  <c r="F241" i="9"/>
  <c r="E241" i="9"/>
  <c r="M240" i="9"/>
  <c r="L240" i="9"/>
  <c r="F240" i="9" s="1"/>
  <c r="B240" i="9" s="1"/>
  <c r="E240" i="9"/>
  <c r="M239" i="9"/>
  <c r="L239" i="9"/>
  <c r="E239" i="9"/>
  <c r="M238" i="9"/>
  <c r="L238" i="9"/>
  <c r="F238" i="9" s="1"/>
  <c r="E238" i="9"/>
  <c r="B238" i="9" s="1"/>
  <c r="M237" i="9"/>
  <c r="L237" i="9"/>
  <c r="F237" i="9"/>
  <c r="E237" i="9"/>
  <c r="B237" i="9" s="1"/>
  <c r="M236" i="9"/>
  <c r="L236" i="9"/>
  <c r="F236" i="9" s="1"/>
  <c r="E236" i="9"/>
  <c r="M235" i="9"/>
  <c r="L235" i="9"/>
  <c r="E235" i="9"/>
  <c r="M234" i="9"/>
  <c r="L234" i="9"/>
  <c r="F234" i="9" s="1"/>
  <c r="E234" i="9"/>
  <c r="M233" i="9"/>
  <c r="L233" i="9"/>
  <c r="F233" i="9"/>
  <c r="E233" i="9"/>
  <c r="M232" i="9"/>
  <c r="L232" i="9"/>
  <c r="F232" i="9" s="1"/>
  <c r="E232" i="9"/>
  <c r="M231" i="9"/>
  <c r="L231" i="9"/>
  <c r="E231" i="9"/>
  <c r="M230" i="9"/>
  <c r="L230" i="9"/>
  <c r="F230" i="9" s="1"/>
  <c r="E230" i="9"/>
  <c r="B230" i="9" s="1"/>
  <c r="M229" i="9"/>
  <c r="L229" i="9"/>
  <c r="F229" i="9"/>
  <c r="E229" i="9"/>
  <c r="B229" i="9" s="1"/>
  <c r="M228" i="9"/>
  <c r="L228" i="9"/>
  <c r="F228" i="9" s="1"/>
  <c r="E228" i="9"/>
  <c r="M227" i="9"/>
  <c r="L227" i="9"/>
  <c r="E227" i="9"/>
  <c r="M226" i="9"/>
  <c r="L226" i="9"/>
  <c r="F226" i="9" s="1"/>
  <c r="E226" i="9"/>
  <c r="M225" i="9"/>
  <c r="L225" i="9"/>
  <c r="F225" i="9"/>
  <c r="E225" i="9"/>
  <c r="M224" i="9"/>
  <c r="L224" i="9"/>
  <c r="F224" i="9" s="1"/>
  <c r="E224" i="9"/>
  <c r="M223" i="9"/>
  <c r="L223" i="9"/>
  <c r="E223" i="9"/>
  <c r="M222" i="9"/>
  <c r="L222" i="9"/>
  <c r="E222" i="9"/>
  <c r="M221" i="9"/>
  <c r="F221" i="9" s="1"/>
  <c r="L221" i="9"/>
  <c r="E221" i="9"/>
  <c r="M220" i="9"/>
  <c r="L220" i="9"/>
  <c r="E220" i="9"/>
  <c r="M219" i="9"/>
  <c r="L219" i="9"/>
  <c r="E219" i="9"/>
  <c r="M218" i="9"/>
  <c r="L218" i="9"/>
  <c r="E218" i="9"/>
  <c r="M217" i="9"/>
  <c r="L217" i="9"/>
  <c r="E217" i="9"/>
  <c r="M216" i="9"/>
  <c r="L216" i="9"/>
  <c r="F216" i="9" s="1"/>
  <c r="E216" i="9"/>
  <c r="B216" i="9" s="1"/>
  <c r="M215" i="9"/>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E159" i="9"/>
  <c r="B159" i="9" s="1"/>
  <c r="H158" i="9"/>
  <c r="G158" i="9"/>
  <c r="F158" i="9"/>
  <c r="E158" i="9"/>
  <c r="H157" i="9"/>
  <c r="G157" i="9"/>
  <c r="E157" i="9" s="1"/>
  <c r="F157" i="9"/>
  <c r="H156" i="9"/>
  <c r="G156" i="9"/>
  <c r="F156" i="9"/>
  <c r="H155" i="9"/>
  <c r="G155" i="9"/>
  <c r="F155" i="9"/>
  <c r="E155" i="9"/>
  <c r="B155" i="9" s="1"/>
  <c r="H154" i="9"/>
  <c r="G154" i="9"/>
  <c r="F154" i="9"/>
  <c r="E154" i="9"/>
  <c r="H153" i="9"/>
  <c r="G153" i="9"/>
  <c r="E153" i="9" s="1"/>
  <c r="F153" i="9"/>
  <c r="H152" i="9"/>
  <c r="G152" i="9"/>
  <c r="F152" i="9"/>
  <c r="H151" i="9"/>
  <c r="G151" i="9"/>
  <c r="F151" i="9"/>
  <c r="E151" i="9"/>
  <c r="B151" i="9" s="1"/>
  <c r="H150" i="9"/>
  <c r="G150" i="9"/>
  <c r="F150" i="9"/>
  <c r="E150" i="9"/>
  <c r="H149" i="9"/>
  <c r="G149" i="9"/>
  <c r="E149" i="9" s="1"/>
  <c r="F149" i="9"/>
  <c r="H148" i="9"/>
  <c r="G148" i="9"/>
  <c r="F148" i="9"/>
  <c r="H147" i="9"/>
  <c r="G147" i="9"/>
  <c r="F147" i="9"/>
  <c r="E147" i="9"/>
  <c r="B147" i="9" s="1"/>
  <c r="H146" i="9"/>
  <c r="G146" i="9"/>
  <c r="F146" i="9"/>
  <c r="E146" i="9"/>
  <c r="H145" i="9"/>
  <c r="G145" i="9"/>
  <c r="E145" i="9" s="1"/>
  <c r="B145" i="9" s="1"/>
  <c r="F145" i="9"/>
  <c r="H144" i="9"/>
  <c r="G144" i="9"/>
  <c r="F144" i="9"/>
  <c r="F143" i="9"/>
  <c r="H142" i="9"/>
  <c r="G142" i="9"/>
  <c r="F142" i="9"/>
  <c r="E142" i="9"/>
  <c r="B142" i="9" s="1"/>
  <c r="H141" i="9"/>
  <c r="G141" i="9"/>
  <c r="E141" i="9" s="1"/>
  <c r="F141" i="9"/>
  <c r="H140" i="9"/>
  <c r="G140" i="9"/>
  <c r="F140" i="9"/>
  <c r="H139" i="9"/>
  <c r="E139" i="9" s="1"/>
  <c r="G139" i="9"/>
  <c r="F139" i="9"/>
  <c r="B139" i="9"/>
  <c r="H138" i="9"/>
  <c r="G138" i="9"/>
  <c r="F138" i="9"/>
  <c r="E138" i="9"/>
  <c r="B138" i="9" s="1"/>
  <c r="H137" i="9"/>
  <c r="G137" i="9"/>
  <c r="E137" i="9" s="1"/>
  <c r="F137" i="9"/>
  <c r="H136" i="9"/>
  <c r="G136" i="9"/>
  <c r="F136" i="9"/>
  <c r="H135" i="9"/>
  <c r="E135" i="9" s="1"/>
  <c r="B135" i="9" s="1"/>
  <c r="G135" i="9"/>
  <c r="F135" i="9"/>
  <c r="H134" i="9"/>
  <c r="G134" i="9"/>
  <c r="F134" i="9"/>
  <c r="E134" i="9"/>
  <c r="B134" i="9" s="1"/>
  <c r="H133" i="9"/>
  <c r="G133" i="9"/>
  <c r="E133" i="9" s="1"/>
  <c r="F133" i="9"/>
  <c r="H132" i="9"/>
  <c r="G132" i="9"/>
  <c r="F132" i="9"/>
  <c r="H131" i="9"/>
  <c r="E131" i="9" s="1"/>
  <c r="G131" i="9"/>
  <c r="F131" i="9"/>
  <c r="B131" i="9"/>
  <c r="H130" i="9"/>
  <c r="G130" i="9"/>
  <c r="F130" i="9"/>
  <c r="E130" i="9"/>
  <c r="B130" i="9" s="1"/>
  <c r="H129" i="9"/>
  <c r="G129" i="9"/>
  <c r="E129" i="9" s="1"/>
  <c r="F129" i="9"/>
  <c r="H128" i="9"/>
  <c r="G128" i="9"/>
  <c r="F128" i="9"/>
  <c r="H127" i="9"/>
  <c r="E127" i="9" s="1"/>
  <c r="B127" i="9" s="1"/>
  <c r="G127" i="9"/>
  <c r="F127" i="9"/>
  <c r="H126" i="9"/>
  <c r="G126" i="9"/>
  <c r="F126" i="9"/>
  <c r="E126" i="9"/>
  <c r="B126" i="9" s="1"/>
  <c r="H125" i="9"/>
  <c r="G125" i="9"/>
  <c r="E125" i="9" s="1"/>
  <c r="F125" i="9"/>
  <c r="H124" i="9"/>
  <c r="G124" i="9"/>
  <c r="F124" i="9"/>
  <c r="H123" i="9"/>
  <c r="E123" i="9" s="1"/>
  <c r="G123" i="9"/>
  <c r="F123" i="9"/>
  <c r="B123" i="9"/>
  <c r="H122" i="9"/>
  <c r="G122" i="9"/>
  <c r="F122" i="9"/>
  <c r="E122" i="9"/>
  <c r="B122" i="9" s="1"/>
  <c r="H121" i="9"/>
  <c r="G121" i="9"/>
  <c r="E121" i="9" s="1"/>
  <c r="F121" i="9"/>
  <c r="H120" i="9"/>
  <c r="G120" i="9"/>
  <c r="F120" i="9"/>
  <c r="H119" i="9"/>
  <c r="E119" i="9" s="1"/>
  <c r="B119" i="9" s="1"/>
  <c r="G119" i="9"/>
  <c r="F119" i="9"/>
  <c r="H118" i="9"/>
  <c r="G118" i="9"/>
  <c r="F118" i="9"/>
  <c r="E118" i="9"/>
  <c r="B118" i="9" s="1"/>
  <c r="H117" i="9"/>
  <c r="G117" i="9"/>
  <c r="E117" i="9" s="1"/>
  <c r="F117" i="9"/>
  <c r="H116" i="9"/>
  <c r="G116" i="9"/>
  <c r="F116" i="9"/>
  <c r="H115" i="9"/>
  <c r="E115" i="9" s="1"/>
  <c r="G115" i="9"/>
  <c r="F115" i="9"/>
  <c r="B115" i="9"/>
  <c r="H114" i="9"/>
  <c r="G114" i="9"/>
  <c r="F114" i="9"/>
  <c r="E114" i="9"/>
  <c r="B114" i="9" s="1"/>
  <c r="H113" i="9"/>
  <c r="G113" i="9"/>
  <c r="E113" i="9" s="1"/>
  <c r="F113" i="9"/>
  <c r="H112" i="9"/>
  <c r="G112" i="9"/>
  <c r="F112" i="9"/>
  <c r="H111" i="9"/>
  <c r="E111" i="9" s="1"/>
  <c r="B111" i="9" s="1"/>
  <c r="G111" i="9"/>
  <c r="F111" i="9"/>
  <c r="H110" i="9"/>
  <c r="G110" i="9"/>
  <c r="F110" i="9"/>
  <c r="E110" i="9"/>
  <c r="B110" i="9" s="1"/>
  <c r="H109" i="9"/>
  <c r="G109" i="9"/>
  <c r="E109" i="9" s="1"/>
  <c r="F109" i="9"/>
  <c r="H108" i="9"/>
  <c r="G108" i="9"/>
  <c r="F108" i="9"/>
  <c r="H107" i="9"/>
  <c r="E107" i="9" s="1"/>
  <c r="G107" i="9"/>
  <c r="F107" i="9"/>
  <c r="B107" i="9"/>
  <c r="H106" i="9"/>
  <c r="G106" i="9"/>
  <c r="F106" i="9"/>
  <c r="E106" i="9"/>
  <c r="B106" i="9" s="1"/>
  <c r="H105" i="9"/>
  <c r="G105" i="9"/>
  <c r="E105" i="9" s="1"/>
  <c r="F105" i="9"/>
  <c r="H104" i="9"/>
  <c r="G104" i="9"/>
  <c r="F104" i="9"/>
  <c r="H103" i="9"/>
  <c r="E103" i="9" s="1"/>
  <c r="G103" i="9"/>
  <c r="F103" i="9"/>
  <c r="B103" i="9"/>
  <c r="H102" i="9"/>
  <c r="G102" i="9"/>
  <c r="F102" i="9"/>
  <c r="E102" i="9"/>
  <c r="B102" i="9" s="1"/>
  <c r="H101" i="9"/>
  <c r="G101" i="9"/>
  <c r="E101" i="9" s="1"/>
  <c r="F101" i="9"/>
  <c r="H100" i="9"/>
  <c r="G100" i="9"/>
  <c r="F100" i="9"/>
  <c r="H99" i="9"/>
  <c r="E99" i="9" s="1"/>
  <c r="G99" i="9"/>
  <c r="F99" i="9"/>
  <c r="B99" i="9"/>
  <c r="H98" i="9"/>
  <c r="G98" i="9"/>
  <c r="F98" i="9"/>
  <c r="E98" i="9"/>
  <c r="B98" i="9" s="1"/>
  <c r="H97" i="9"/>
  <c r="G97" i="9"/>
  <c r="E97" i="9" s="1"/>
  <c r="F97" i="9"/>
  <c r="H96" i="9"/>
  <c r="G96" i="9"/>
  <c r="F96" i="9"/>
  <c r="H95" i="9"/>
  <c r="E95" i="9" s="1"/>
  <c r="G95" i="9"/>
  <c r="F95" i="9"/>
  <c r="B95" i="9"/>
  <c r="H94" i="9"/>
  <c r="G94" i="9"/>
  <c r="F94" i="9"/>
  <c r="E94" i="9"/>
  <c r="B94" i="9" s="1"/>
  <c r="H93" i="9"/>
  <c r="G93" i="9"/>
  <c r="E93" i="9" s="1"/>
  <c r="F93" i="9"/>
  <c r="H92" i="9"/>
  <c r="G92" i="9"/>
  <c r="E92" i="9" s="1"/>
  <c r="F92" i="9"/>
  <c r="H91" i="9"/>
  <c r="G91" i="9"/>
  <c r="E91" i="9" s="1"/>
  <c r="B91" i="9" s="1"/>
  <c r="F91" i="9"/>
  <c r="H90" i="9"/>
  <c r="E90" i="9" s="1"/>
  <c r="B90" i="9" s="1"/>
  <c r="G90" i="9"/>
  <c r="F90" i="9"/>
  <c r="H89" i="9"/>
  <c r="G89" i="9"/>
  <c r="F89" i="9"/>
  <c r="E89" i="9"/>
  <c r="B89" i="9" s="1"/>
  <c r="H88" i="9"/>
  <c r="G88" i="9"/>
  <c r="F88" i="9"/>
  <c r="H87" i="9"/>
  <c r="E87" i="9" s="1"/>
  <c r="B87" i="9" s="1"/>
  <c r="G87" i="9"/>
  <c r="F87" i="9"/>
  <c r="H86" i="9"/>
  <c r="G86" i="9"/>
  <c r="F86" i="9"/>
  <c r="E86" i="9"/>
  <c r="B86" i="9" s="1"/>
  <c r="H85" i="9"/>
  <c r="G85" i="9"/>
  <c r="E85" i="9" s="1"/>
  <c r="B85" i="9" s="1"/>
  <c r="F85" i="9"/>
  <c r="H84" i="9"/>
  <c r="G84" i="9"/>
  <c r="E84" i="9" s="1"/>
  <c r="F84" i="9"/>
  <c r="H83" i="9"/>
  <c r="G83" i="9"/>
  <c r="E83" i="9" s="1"/>
  <c r="B83" i="9" s="1"/>
  <c r="F83" i="9"/>
  <c r="H82" i="9"/>
  <c r="E82" i="9" s="1"/>
  <c r="B82" i="9" s="1"/>
  <c r="G82" i="9"/>
  <c r="F82" i="9"/>
  <c r="H81" i="9"/>
  <c r="G81" i="9"/>
  <c r="F81" i="9"/>
  <c r="E81" i="9"/>
  <c r="B81" i="9" s="1"/>
  <c r="H80" i="9"/>
  <c r="E80" i="9" s="1"/>
  <c r="G80" i="9"/>
  <c r="F80" i="9"/>
  <c r="B80" i="9"/>
  <c r="H79" i="9"/>
  <c r="G79" i="9"/>
  <c r="F79" i="9"/>
  <c r="E79" i="9"/>
  <c r="B79" i="9" s="1"/>
  <c r="H78" i="9"/>
  <c r="G78" i="9"/>
  <c r="E78" i="9" s="1"/>
  <c r="F78" i="9"/>
  <c r="H77" i="9"/>
  <c r="G77" i="9"/>
  <c r="F77" i="9"/>
  <c r="H76" i="9"/>
  <c r="E76" i="9" s="1"/>
  <c r="G76" i="9"/>
  <c r="F76" i="9"/>
  <c r="B76" i="9"/>
  <c r="H75" i="9"/>
  <c r="G75" i="9"/>
  <c r="F75" i="9"/>
  <c r="E75" i="9"/>
  <c r="B75" i="9" s="1"/>
  <c r="H74" i="9"/>
  <c r="G74" i="9"/>
  <c r="E74" i="9" s="1"/>
  <c r="F74" i="9"/>
  <c r="H73" i="9"/>
  <c r="G73" i="9"/>
  <c r="F73" i="9"/>
  <c r="H72" i="9"/>
  <c r="E72" i="9" s="1"/>
  <c r="G72" i="9"/>
  <c r="F72" i="9"/>
  <c r="B72" i="9"/>
  <c r="H71" i="9"/>
  <c r="G71" i="9"/>
  <c r="F71" i="9"/>
  <c r="E71" i="9"/>
  <c r="B71" i="9" s="1"/>
  <c r="H70" i="9"/>
  <c r="G70" i="9"/>
  <c r="E70" i="9" s="1"/>
  <c r="F70" i="9"/>
  <c r="H69" i="9"/>
  <c r="G69" i="9"/>
  <c r="F69" i="9"/>
  <c r="H68" i="9"/>
  <c r="E68" i="9" s="1"/>
  <c r="G68" i="9"/>
  <c r="F68" i="9"/>
  <c r="B68" i="9"/>
  <c r="H67" i="9"/>
  <c r="G67" i="9"/>
  <c r="F67" i="9"/>
  <c r="E67" i="9"/>
  <c r="B67" i="9" s="1"/>
  <c r="H66" i="9"/>
  <c r="G66" i="9"/>
  <c r="E66" i="9" s="1"/>
  <c r="F66" i="9"/>
  <c r="H65" i="9"/>
  <c r="G65" i="9"/>
  <c r="F65" i="9"/>
  <c r="H64" i="9"/>
  <c r="E64" i="9" s="1"/>
  <c r="G64" i="9"/>
  <c r="F64" i="9"/>
  <c r="B64" i="9"/>
  <c r="H63" i="9"/>
  <c r="G63" i="9"/>
  <c r="F63" i="9"/>
  <c r="E63" i="9"/>
  <c r="B63" i="9" s="1"/>
  <c r="H62" i="9"/>
  <c r="G62" i="9"/>
  <c r="E62" i="9" s="1"/>
  <c r="F62" i="9"/>
  <c r="H61" i="9"/>
  <c r="G61" i="9"/>
  <c r="F61" i="9"/>
  <c r="H60" i="9"/>
  <c r="E60" i="9" s="1"/>
  <c r="G60" i="9"/>
  <c r="F60" i="9"/>
  <c r="B60" i="9"/>
  <c r="H59" i="9"/>
  <c r="G59" i="9"/>
  <c r="F59" i="9"/>
  <c r="E59" i="9"/>
  <c r="B59" i="9" s="1"/>
  <c r="H58" i="9"/>
  <c r="G58" i="9"/>
  <c r="E58" i="9" s="1"/>
  <c r="F58" i="9"/>
  <c r="H57" i="9"/>
  <c r="G57" i="9"/>
  <c r="F57" i="9"/>
  <c r="H56" i="9"/>
  <c r="E56" i="9" s="1"/>
  <c r="G56" i="9"/>
  <c r="F56" i="9"/>
  <c r="B56" i="9"/>
  <c r="H55" i="9"/>
  <c r="G55" i="9"/>
  <c r="F55" i="9"/>
  <c r="E55" i="9"/>
  <c r="B55" i="9" s="1"/>
  <c r="H54" i="9"/>
  <c r="G54" i="9"/>
  <c r="E54" i="9" s="1"/>
  <c r="F54" i="9"/>
  <c r="H53" i="9"/>
  <c r="G53" i="9"/>
  <c r="F53" i="9"/>
  <c r="H52" i="9"/>
  <c r="E52" i="9" s="1"/>
  <c r="G52" i="9"/>
  <c r="F52" i="9"/>
  <c r="B52" i="9"/>
  <c r="H51" i="9"/>
  <c r="G51" i="9"/>
  <c r="F51" i="9"/>
  <c r="E51" i="9"/>
  <c r="B51" i="9" s="1"/>
  <c r="H50" i="9"/>
  <c r="G50" i="9"/>
  <c r="E50" i="9" s="1"/>
  <c r="F50" i="9"/>
  <c r="H49" i="9"/>
  <c r="G49" i="9"/>
  <c r="F49" i="9"/>
  <c r="H48" i="9"/>
  <c r="E48" i="9" s="1"/>
  <c r="G48" i="9"/>
  <c r="F48" i="9"/>
  <c r="B48" i="9"/>
  <c r="H47" i="9"/>
  <c r="G47" i="9"/>
  <c r="F47" i="9"/>
  <c r="E47" i="9"/>
  <c r="B47" i="9" s="1"/>
  <c r="H46" i="9"/>
  <c r="G46" i="9"/>
  <c r="E46" i="9" s="1"/>
  <c r="F46" i="9"/>
  <c r="H45" i="9"/>
  <c r="G45" i="9"/>
  <c r="F45" i="9"/>
  <c r="H44" i="9"/>
  <c r="E44" i="9" s="1"/>
  <c r="B44" i="9" s="1"/>
  <c r="G44" i="9"/>
  <c r="F44" i="9"/>
  <c r="H43" i="9"/>
  <c r="E43" i="9" s="1"/>
  <c r="B43" i="9" s="1"/>
  <c r="G43" i="9"/>
  <c r="F43" i="9"/>
  <c r="H42" i="9"/>
  <c r="G42" i="9"/>
  <c r="F42" i="9"/>
  <c r="H41" i="9"/>
  <c r="G41" i="9"/>
  <c r="F41" i="9"/>
  <c r="H40" i="9"/>
  <c r="E40" i="9" s="1"/>
  <c r="B40" i="9" s="1"/>
  <c r="G40" i="9"/>
  <c r="F40" i="9"/>
  <c r="H39" i="9"/>
  <c r="G39" i="9"/>
  <c r="F39" i="9"/>
  <c r="E39" i="9"/>
  <c r="B39" i="9" s="1"/>
  <c r="H38" i="9"/>
  <c r="G38" i="9"/>
  <c r="F38" i="9"/>
  <c r="H37" i="9"/>
  <c r="G37" i="9"/>
  <c r="F37" i="9"/>
  <c r="H36" i="9"/>
  <c r="E36" i="9" s="1"/>
  <c r="G36" i="9"/>
  <c r="F36" i="9"/>
  <c r="B36" i="9"/>
  <c r="H35" i="9"/>
  <c r="G35" i="9"/>
  <c r="F35" i="9"/>
  <c r="E35" i="9"/>
  <c r="B35" i="9" s="1"/>
  <c r="H34" i="9"/>
  <c r="G34" i="9"/>
  <c r="E34" i="9" s="1"/>
  <c r="F34" i="9"/>
  <c r="H33" i="9"/>
  <c r="G33" i="9"/>
  <c r="F33" i="9"/>
  <c r="H32" i="9"/>
  <c r="E32" i="9" s="1"/>
  <c r="B32" i="9" s="1"/>
  <c r="G32" i="9"/>
  <c r="F32" i="9"/>
  <c r="H31" i="9"/>
  <c r="G31" i="9"/>
  <c r="F31" i="9"/>
  <c r="E31" i="9"/>
  <c r="B31" i="9" s="1"/>
  <c r="H30" i="9"/>
  <c r="G30" i="9"/>
  <c r="E30" i="9" s="1"/>
  <c r="F30" i="9"/>
  <c r="H29" i="9"/>
  <c r="G29" i="9"/>
  <c r="F29" i="9"/>
  <c r="H28" i="9"/>
  <c r="E28" i="9" s="1"/>
  <c r="B28" i="9" s="1"/>
  <c r="G28" i="9"/>
  <c r="F28" i="9"/>
  <c r="H27" i="9"/>
  <c r="E27" i="9" s="1"/>
  <c r="B27" i="9" s="1"/>
  <c r="G27" i="9"/>
  <c r="F27" i="9"/>
  <c r="H26" i="9"/>
  <c r="G26" i="9"/>
  <c r="E26" i="9" s="1"/>
  <c r="F26" i="9"/>
  <c r="H25" i="9"/>
  <c r="G25" i="9"/>
  <c r="F25" i="9"/>
  <c r="H24" i="9"/>
  <c r="E24" i="9" s="1"/>
  <c r="G24" i="9"/>
  <c r="F24" i="9"/>
  <c r="B24" i="9"/>
  <c r="H23" i="9"/>
  <c r="E23" i="9" s="1"/>
  <c r="B23" i="9" s="1"/>
  <c r="G23" i="9"/>
  <c r="F23" i="9"/>
  <c r="H22" i="9"/>
  <c r="G22" i="9"/>
  <c r="E22" i="9" s="1"/>
  <c r="F22" i="9"/>
  <c r="F21" i="9"/>
  <c r="I10" i="9"/>
  <c r="F4" i="9"/>
  <c r="O3" i="9"/>
  <c r="G275" i="9" s="1"/>
  <c r="I3" i="9"/>
  <c r="H3" i="9"/>
  <c r="G3" i="9"/>
  <c r="D101" i="8"/>
  <c r="D95" i="8"/>
  <c r="C1570" i="1" s="1"/>
  <c r="G1570" i="1" s="1"/>
  <c r="D90" i="8"/>
  <c r="C1565" i="1" s="1"/>
  <c r="H1565" i="1" s="1"/>
  <c r="D85" i="8"/>
  <c r="C1560" i="1" s="1"/>
  <c r="D80" i="8"/>
  <c r="D75" i="8"/>
  <c r="C1550" i="1" s="1"/>
  <c r="D70" i="8"/>
  <c r="C1545" i="1" s="1"/>
  <c r="H1545" i="1" s="1"/>
  <c r="D65" i="8"/>
  <c r="C1540" i="1" s="1"/>
  <c r="H1540" i="1" s="1"/>
  <c r="D60" i="8"/>
  <c r="C1535" i="1" s="1"/>
  <c r="H1535" i="1" s="1"/>
  <c r="D55" i="8"/>
  <c r="C1530" i="1" s="1"/>
  <c r="G1530" i="1" s="1"/>
  <c r="D50" i="8"/>
  <c r="D44" i="8"/>
  <c r="D36" i="8"/>
  <c r="D26" i="8"/>
  <c r="C1501" i="1" s="1"/>
  <c r="D18" i="8"/>
  <c r="D8" i="8"/>
  <c r="C1483" i="1" s="1"/>
  <c r="E44" i="7"/>
  <c r="D44" i="7"/>
  <c r="D38" i="7" s="1"/>
  <c r="E39" i="7"/>
  <c r="E38" i="7" s="1"/>
  <c r="D39" i="7"/>
  <c r="E30" i="7"/>
  <c r="D30" i="7"/>
  <c r="E23" i="7"/>
  <c r="D23" i="7"/>
  <c r="D22" i="7" s="1"/>
  <c r="E22" i="7"/>
  <c r="E14" i="7"/>
  <c r="D14" i="7"/>
  <c r="E7" i="7"/>
  <c r="E6" i="7" s="1"/>
  <c r="E5" i="7" s="1"/>
  <c r="I29" i="3" s="1"/>
  <c r="D7" i="7"/>
  <c r="D6" i="7"/>
  <c r="F140" i="6"/>
  <c r="F139" i="6"/>
  <c r="F138" i="6"/>
  <c r="F137" i="6"/>
  <c r="F136" i="6"/>
  <c r="F135" i="6"/>
  <c r="F134" i="6"/>
  <c r="F133" i="6"/>
  <c r="F132" i="6"/>
  <c r="F131" i="6"/>
  <c r="F130" i="6"/>
  <c r="E130" i="6"/>
  <c r="E129" i="6" s="1"/>
  <c r="D1423" i="1" s="1"/>
  <c r="H1423" i="1" s="1"/>
  <c r="D130" i="6"/>
  <c r="D129" i="6"/>
  <c r="F129" i="6" s="1"/>
  <c r="F128" i="6"/>
  <c r="F127" i="6"/>
  <c r="F126" i="6"/>
  <c r="F125" i="6"/>
  <c r="F124" i="6"/>
  <c r="F123" i="6"/>
  <c r="F122" i="6"/>
  <c r="E122" i="6"/>
  <c r="D122" i="6"/>
  <c r="F121" i="6"/>
  <c r="F120" i="6"/>
  <c r="F119" i="6"/>
  <c r="E118" i="6"/>
  <c r="D118" i="6"/>
  <c r="F117" i="6"/>
  <c r="F116" i="6"/>
  <c r="E115" i="6"/>
  <c r="E114" i="6" s="1"/>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E35" i="6" s="1"/>
  <c r="D39" i="6"/>
  <c r="F39" i="6" s="1"/>
  <c r="F38" i="6"/>
  <c r="F37" i="6"/>
  <c r="F36" i="6"/>
  <c r="E36" i="6"/>
  <c r="D36"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D1235" i="1" s="1"/>
  <c r="F257" i="5"/>
  <c r="F256" i="5"/>
  <c r="F255" i="5"/>
  <c r="F254" i="5"/>
  <c r="F253" i="5"/>
  <c r="F252" i="5"/>
  <c r="F251" i="5"/>
  <c r="E250" i="5"/>
  <c r="D250" i="5"/>
  <c r="F249" i="5"/>
  <c r="F248" i="5"/>
  <c r="F247" i="5"/>
  <c r="E246" i="5"/>
  <c r="F246" i="5" s="1"/>
  <c r="D246" i="5"/>
  <c r="F244" i="5"/>
  <c r="F243" i="5"/>
  <c r="E242" i="5"/>
  <c r="F242" i="5" s="1"/>
  <c r="D242" i="5"/>
  <c r="F241" i="5"/>
  <c r="F240" i="5"/>
  <c r="E239" i="5"/>
  <c r="E238" i="5" s="1"/>
  <c r="D1215" i="1"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1" i="9" s="1"/>
  <c r="D206" i="5"/>
  <c r="F205" i="5"/>
  <c r="F204" i="5"/>
  <c r="F203" i="5"/>
  <c r="F202" i="5"/>
  <c r="F201" i="5"/>
  <c r="F200" i="5"/>
  <c r="F199" i="5"/>
  <c r="F198" i="5"/>
  <c r="E198" i="5"/>
  <c r="D198" i="5"/>
  <c r="F197" i="5"/>
  <c r="F196" i="5"/>
  <c r="F195" i="5"/>
  <c r="F194" i="5"/>
  <c r="F193" i="5"/>
  <c r="F192" i="5"/>
  <c r="E191" i="5"/>
  <c r="D191" i="5"/>
  <c r="E190" i="5"/>
  <c r="H310" i="9" s="1"/>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F145" i="5"/>
  <c r="F144" i="5"/>
  <c r="F143" i="5"/>
  <c r="E142" i="5"/>
  <c r="D142" i="5"/>
  <c r="F142" i="5" s="1"/>
  <c r="F141" i="5"/>
  <c r="F140" i="5"/>
  <c r="F139" i="5"/>
  <c r="F138" i="5"/>
  <c r="F137" i="5"/>
  <c r="F136" i="5"/>
  <c r="E135" i="5"/>
  <c r="E134" i="5" s="1"/>
  <c r="D135" i="5"/>
  <c r="F135" i="5" s="1"/>
  <c r="D134" i="5"/>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F86" i="5"/>
  <c r="F85" i="5"/>
  <c r="F84" i="5"/>
  <c r="F83" i="5"/>
  <c r="F82" i="5"/>
  <c r="F81" i="5"/>
  <c r="F80" i="5"/>
  <c r="E79" i="5"/>
  <c r="E78" i="5" s="1"/>
  <c r="D1056" i="1" s="1"/>
  <c r="D79" i="5"/>
  <c r="F77" i="5"/>
  <c r="F76" i="5"/>
  <c r="F75" i="5"/>
  <c r="F74" i="5"/>
  <c r="F73" i="5"/>
  <c r="F72" i="5"/>
  <c r="F71" i="5"/>
  <c r="E70" i="5"/>
  <c r="F70" i="5" s="1"/>
  <c r="D70" i="5"/>
  <c r="E69" i="5"/>
  <c r="D1047" i="1" s="1"/>
  <c r="D69" i="5"/>
  <c r="F67" i="5"/>
  <c r="F66" i="5"/>
  <c r="F65" i="5"/>
  <c r="F64" i="5"/>
  <c r="E63" i="5"/>
  <c r="F63" i="5" s="1"/>
  <c r="D63" i="5"/>
  <c r="F62" i="5"/>
  <c r="F61" i="5"/>
  <c r="F60" i="5"/>
  <c r="F59" i="5"/>
  <c r="F58" i="5"/>
  <c r="F57" i="5"/>
  <c r="E56" i="5"/>
  <c r="D56" i="5"/>
  <c r="F56" i="5" s="1"/>
  <c r="F55" i="5"/>
  <c r="F54" i="5"/>
  <c r="F53" i="5"/>
  <c r="F52" i="5"/>
  <c r="E52" i="5"/>
  <c r="D1030" i="1" s="1"/>
  <c r="D52" i="5"/>
  <c r="F51" i="5"/>
  <c r="F50" i="5"/>
  <c r="F49" i="5"/>
  <c r="F48" i="5"/>
  <c r="F47" i="5"/>
  <c r="F46" i="5"/>
  <c r="E45" i="5"/>
  <c r="F45" i="5" s="1"/>
  <c r="D45" i="5"/>
  <c r="F44" i="5"/>
  <c r="F43" i="5"/>
  <c r="F42" i="5"/>
  <c r="E41" i="5"/>
  <c r="D1019" i="1" s="1"/>
  <c r="D41" i="5"/>
  <c r="F41" i="5" s="1"/>
  <c r="F40" i="5"/>
  <c r="F39" i="5"/>
  <c r="F38" i="5"/>
  <c r="F37" i="5"/>
  <c r="F36" i="5"/>
  <c r="E35" i="5"/>
  <c r="D35" i="5"/>
  <c r="F34" i="5"/>
  <c r="F33" i="5"/>
  <c r="F32" i="5"/>
  <c r="F31" i="5"/>
  <c r="F30" i="5"/>
  <c r="E29" i="5"/>
  <c r="D29" i="5"/>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D594" i="4"/>
  <c r="E593" i="4"/>
  <c r="F592" i="4"/>
  <c r="F591" i="4"/>
  <c r="F590" i="4"/>
  <c r="E590" i="4"/>
  <c r="D590" i="4"/>
  <c r="F589" i="4"/>
  <c r="F588" i="4"/>
  <c r="F587" i="4"/>
  <c r="E587" i="4"/>
  <c r="D587" i="4"/>
  <c r="F586" i="4"/>
  <c r="F585" i="4"/>
  <c r="E585" i="4"/>
  <c r="D585" i="4"/>
  <c r="F584" i="4"/>
  <c r="F583" i="4"/>
  <c r="F582" i="4"/>
  <c r="E581" i="4"/>
  <c r="E580" i="4" s="1"/>
  <c r="D581" i="4"/>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E459" i="4" s="1"/>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2" i="1" s="1"/>
  <c r="H412" i="1" s="1"/>
  <c r="D417" i="4"/>
  <c r="F416" i="4"/>
  <c r="E416" i="4"/>
  <c r="D416" i="4"/>
  <c r="F411" i="4"/>
  <c r="F410" i="4"/>
  <c r="F409" i="4"/>
  <c r="F406" i="4"/>
  <c r="F405" i="4"/>
  <c r="F404" i="4"/>
  <c r="F403" i="4"/>
  <c r="F402" i="4"/>
  <c r="E402" i="4"/>
  <c r="D402" i="4"/>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5" i="4"/>
  <c r="F354" i="4"/>
  <c r="F353" i="4"/>
  <c r="F352" i="4"/>
  <c r="E352" i="4"/>
  <c r="E351" i="4" s="1"/>
  <c r="D352" i="4"/>
  <c r="D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D300" i="4"/>
  <c r="E299"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2" i="4"/>
  <c r="F271" i="4"/>
  <c r="F270" i="4"/>
  <c r="F269" i="4"/>
  <c r="E268" i="4"/>
  <c r="D268" i="4"/>
  <c r="F267" i="4"/>
  <c r="F266" i="4"/>
  <c r="F265" i="4"/>
  <c r="F264" i="4"/>
  <c r="E264" i="4"/>
  <c r="D264" i="4"/>
  <c r="F262" i="4"/>
  <c r="F261" i="4"/>
  <c r="F260" i="4"/>
  <c r="E259" i="4"/>
  <c r="E252" i="4" s="1"/>
  <c r="D248" i="1" s="1"/>
  <c r="D259" i="4"/>
  <c r="F259" i="4" s="1"/>
  <c r="F258" i="4"/>
  <c r="F257" i="4"/>
  <c r="F256" i="4"/>
  <c r="F255" i="4"/>
  <c r="F254" i="4"/>
  <c r="E253" i="4"/>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F215" i="4"/>
  <c r="E215" i="4"/>
  <c r="D215" i="4"/>
  <c r="F214" i="4"/>
  <c r="F213" i="4"/>
  <c r="F212" i="4"/>
  <c r="F211" i="4"/>
  <c r="E210" i="4"/>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F164" i="4" s="1"/>
  <c r="D163"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40" i="4" s="1"/>
  <c r="F138" i="4"/>
  <c r="F137" i="4"/>
  <c r="F136" i="4"/>
  <c r="F135" i="4"/>
  <c r="E134" i="4"/>
  <c r="E133" i="4" s="1"/>
  <c r="D129" i="1" s="1"/>
  <c r="D134" i="4"/>
  <c r="D133" i="4" s="1"/>
  <c r="F132" i="4"/>
  <c r="F131" i="4"/>
  <c r="F130" i="4"/>
  <c r="F129" i="4"/>
  <c r="E128" i="4"/>
  <c r="D128" i="4"/>
  <c r="F127" i="4"/>
  <c r="F126" i="4"/>
  <c r="E125" i="4"/>
  <c r="F125" i="4" s="1"/>
  <c r="D125" i="4"/>
  <c r="D124" i="4"/>
  <c r="F123" i="4"/>
  <c r="F122" i="4"/>
  <c r="F121" i="4"/>
  <c r="F120" i="4"/>
  <c r="E120" i="4"/>
  <c r="D120" i="4"/>
  <c r="F119" i="4"/>
  <c r="F118" i="4"/>
  <c r="F117" i="4"/>
  <c r="F116" i="4"/>
  <c r="F115" i="4"/>
  <c r="F114" i="4"/>
  <c r="F113" i="4"/>
  <c r="E112" i="4"/>
  <c r="E106" i="4" s="1"/>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F77" i="4" s="1"/>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D7" i="4"/>
  <c r="I36" i="3"/>
  <c r="G36" i="3"/>
  <c r="B36" i="3"/>
  <c r="G35" i="3"/>
  <c r="B35" i="3"/>
  <c r="G34" i="3"/>
  <c r="B34" i="3"/>
  <c r="I33" i="3"/>
  <c r="G33" i="3"/>
  <c r="B33" i="3"/>
  <c r="I32" i="3"/>
  <c r="H32" i="3"/>
  <c r="G32" i="3"/>
  <c r="B32" i="3"/>
  <c r="I31" i="3"/>
  <c r="G31" i="3"/>
  <c r="B31" i="3"/>
  <c r="I30" i="3"/>
  <c r="H30" i="3"/>
  <c r="G30" i="3"/>
  <c r="B30" i="3"/>
  <c r="G29" i="3"/>
  <c r="B29" i="3"/>
  <c r="G28" i="3"/>
  <c r="B28" i="3"/>
  <c r="I27"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G1578" i="1" s="1"/>
  <c r="C1577" i="1"/>
  <c r="H1577" i="1" s="1"/>
  <c r="C1576" i="1"/>
  <c r="H1576" i="1" s="1"/>
  <c r="C1575" i="1"/>
  <c r="H1575" i="1" s="1"/>
  <c r="H1574" i="1"/>
  <c r="C1574" i="1"/>
  <c r="G1574" i="1" s="1"/>
  <c r="C1573" i="1"/>
  <c r="H1573" i="1" s="1"/>
  <c r="C1572" i="1"/>
  <c r="H1572" i="1" s="1"/>
  <c r="C1571" i="1"/>
  <c r="H1571" i="1" s="1"/>
  <c r="H1569" i="1"/>
  <c r="G1569" i="1"/>
  <c r="C1569" i="1"/>
  <c r="H1568" i="1"/>
  <c r="G1568" i="1"/>
  <c r="C1568" i="1"/>
  <c r="C1567" i="1"/>
  <c r="H1567" i="1" s="1"/>
  <c r="H1566" i="1"/>
  <c r="C1566" i="1"/>
  <c r="G1566" i="1" s="1"/>
  <c r="C1564" i="1"/>
  <c r="H1564" i="1" s="1"/>
  <c r="C1563" i="1"/>
  <c r="H1563" i="1" s="1"/>
  <c r="C1562" i="1"/>
  <c r="G1562" i="1" s="1"/>
  <c r="C1561" i="1"/>
  <c r="H1561" i="1" s="1"/>
  <c r="C1559" i="1"/>
  <c r="H1559" i="1" s="1"/>
  <c r="H1558" i="1"/>
  <c r="C1558" i="1"/>
  <c r="G1558" i="1" s="1"/>
  <c r="H1557" i="1"/>
  <c r="C1557" i="1"/>
  <c r="G1557" i="1" s="1"/>
  <c r="C1556" i="1"/>
  <c r="H1556" i="1" s="1"/>
  <c r="C1555" i="1"/>
  <c r="H1555" i="1" s="1"/>
  <c r="C1554" i="1"/>
  <c r="G1554" i="1" s="1"/>
  <c r="G1553" i="1"/>
  <c r="C1553" i="1"/>
  <c r="H1553" i="1" s="1"/>
  <c r="C1552" i="1"/>
  <c r="H1552" i="1" s="1"/>
  <c r="C1551" i="1"/>
  <c r="H1551" i="1" s="1"/>
  <c r="H1549" i="1"/>
  <c r="C1549" i="1"/>
  <c r="G1549" i="1" s="1"/>
  <c r="C1548" i="1"/>
  <c r="H1548" i="1" s="1"/>
  <c r="G1547" i="1"/>
  <c r="C1547" i="1"/>
  <c r="H1547" i="1" s="1"/>
  <c r="C1546" i="1"/>
  <c r="G1546" i="1" s="1"/>
  <c r="C1544" i="1"/>
  <c r="H1544" i="1" s="1"/>
  <c r="C1543" i="1"/>
  <c r="H1543" i="1" s="1"/>
  <c r="H1542" i="1"/>
  <c r="C1542" i="1"/>
  <c r="G1542" i="1" s="1"/>
  <c r="H1541" i="1"/>
  <c r="G1541" i="1"/>
  <c r="C1541" i="1"/>
  <c r="C1539" i="1"/>
  <c r="H1539" i="1" s="1"/>
  <c r="C1538" i="1"/>
  <c r="G1538" i="1" s="1"/>
  <c r="C1537" i="1"/>
  <c r="H1537" i="1" s="1"/>
  <c r="H1536" i="1"/>
  <c r="G1536" i="1"/>
  <c r="C1536" i="1"/>
  <c r="C1534" i="1"/>
  <c r="G1534" i="1" s="1"/>
  <c r="G1533" i="1"/>
  <c r="C1533" i="1"/>
  <c r="H1533" i="1" s="1"/>
  <c r="C1532" i="1"/>
  <c r="H1532" i="1" s="1"/>
  <c r="C1531" i="1"/>
  <c r="H1531" i="1" s="1"/>
  <c r="C1529" i="1"/>
  <c r="H1529" i="1" s="1"/>
  <c r="H1528" i="1"/>
  <c r="G1528" i="1"/>
  <c r="C1528" i="1"/>
  <c r="C1527" i="1"/>
  <c r="C1526" i="1"/>
  <c r="H1526" i="1" s="1"/>
  <c r="C1523" i="1"/>
  <c r="C1522" i="1"/>
  <c r="H1522" i="1" s="1"/>
  <c r="H1521" i="1"/>
  <c r="C1521" i="1"/>
  <c r="G1521" i="1" s="1"/>
  <c r="G1520" i="1"/>
  <c r="C1520" i="1"/>
  <c r="H1520" i="1" s="1"/>
  <c r="C1519" i="1"/>
  <c r="H1516" i="1"/>
  <c r="G1516" i="1"/>
  <c r="C1516" i="1"/>
  <c r="C1515" i="1"/>
  <c r="C1514" i="1"/>
  <c r="H1514" i="1" s="1"/>
  <c r="H1513" i="1"/>
  <c r="C1513" i="1"/>
  <c r="G1513" i="1" s="1"/>
  <c r="G1512" i="1"/>
  <c r="C1512" i="1"/>
  <c r="H1512" i="1" s="1"/>
  <c r="C1511" i="1"/>
  <c r="C1510" i="1"/>
  <c r="H1510" i="1" s="1"/>
  <c r="H1509" i="1"/>
  <c r="G1509" i="1"/>
  <c r="C1509" i="1"/>
  <c r="G1508" i="1"/>
  <c r="C1508" i="1"/>
  <c r="H1508" i="1" s="1"/>
  <c r="C1507" i="1"/>
  <c r="C1506" i="1"/>
  <c r="H1506" i="1" s="1"/>
  <c r="H1505" i="1"/>
  <c r="C1505" i="1"/>
  <c r="G1505" i="1" s="1"/>
  <c r="G1504" i="1"/>
  <c r="C1504" i="1"/>
  <c r="H1504" i="1" s="1"/>
  <c r="C1503" i="1"/>
  <c r="C1502" i="1"/>
  <c r="H1502" i="1" s="1"/>
  <c r="H1500" i="1"/>
  <c r="G1500" i="1"/>
  <c r="C1500" i="1"/>
  <c r="C1498" i="1"/>
  <c r="H1498" i="1" s="1"/>
  <c r="H1497" i="1"/>
  <c r="G1497" i="1"/>
  <c r="C1497" i="1"/>
  <c r="G1496" i="1"/>
  <c r="C1496" i="1"/>
  <c r="H1496" i="1" s="1"/>
  <c r="C1495" i="1"/>
  <c r="C1494" i="1"/>
  <c r="H1494" i="1" s="1"/>
  <c r="C1493" i="1"/>
  <c r="G1493" i="1" s="1"/>
  <c r="C1492" i="1"/>
  <c r="H1492" i="1" s="1"/>
  <c r="C1491" i="1"/>
  <c r="C1490" i="1"/>
  <c r="H1490" i="1" s="1"/>
  <c r="H1489" i="1"/>
  <c r="G1489" i="1"/>
  <c r="C1489" i="1"/>
  <c r="G1488" i="1"/>
  <c r="C1488" i="1"/>
  <c r="H1488" i="1" s="1"/>
  <c r="C1487" i="1"/>
  <c r="C1486" i="1"/>
  <c r="H1486" i="1" s="1"/>
  <c r="C1485" i="1"/>
  <c r="H1485" i="1" s="1"/>
  <c r="C1484" i="1"/>
  <c r="G1484" i="1" s="1"/>
  <c r="C1482" i="1"/>
  <c r="H1482" i="1" s="1"/>
  <c r="H1480" i="1"/>
  <c r="G1480" i="1"/>
  <c r="C1480" i="1"/>
  <c r="H1479" i="1"/>
  <c r="D1479" i="1"/>
  <c r="C1479" i="1"/>
  <c r="G1479" i="1" s="1"/>
  <c r="D1478" i="1"/>
  <c r="C1478" i="1"/>
  <c r="H1477" i="1"/>
  <c r="D1477" i="1"/>
  <c r="C1477" i="1"/>
  <c r="G1477" i="1" s="1"/>
  <c r="I1477" i="1" s="1"/>
  <c r="J1476" i="1"/>
  <c r="D1476" i="1"/>
  <c r="G1476" i="1" s="1"/>
  <c r="C1476" i="1"/>
  <c r="D1475" i="1"/>
  <c r="G1475" i="1" s="1"/>
  <c r="C1475" i="1"/>
  <c r="H1474" i="1"/>
  <c r="D1474" i="1"/>
  <c r="C1474" i="1"/>
  <c r="G1474" i="1" s="1"/>
  <c r="I1474" i="1" s="1"/>
  <c r="J1473" i="1"/>
  <c r="D1473" i="1"/>
  <c r="G1473" i="1" s="1"/>
  <c r="C1473" i="1"/>
  <c r="H1472" i="1"/>
  <c r="D1472" i="1"/>
  <c r="C1472" i="1"/>
  <c r="G1472" i="1" s="1"/>
  <c r="D1471" i="1"/>
  <c r="C1471" i="1"/>
  <c r="D1470" i="1"/>
  <c r="G1470" i="1" s="1"/>
  <c r="C1470" i="1"/>
  <c r="D1469" i="1"/>
  <c r="H1468" i="1"/>
  <c r="D1468" i="1"/>
  <c r="C1468" i="1"/>
  <c r="G1468" i="1" s="1"/>
  <c r="J1467" i="1"/>
  <c r="D1467" i="1"/>
  <c r="G1467" i="1" s="1"/>
  <c r="C1467" i="1"/>
  <c r="H1466" i="1"/>
  <c r="D1466" i="1"/>
  <c r="C1466" i="1"/>
  <c r="G1466" i="1" s="1"/>
  <c r="I1466" i="1" s="1"/>
  <c r="J1465" i="1"/>
  <c r="D1465" i="1"/>
  <c r="G1465" i="1" s="1"/>
  <c r="C1465" i="1"/>
  <c r="H1465" i="1" s="1"/>
  <c r="H1464" i="1"/>
  <c r="D1464" i="1"/>
  <c r="C1464" i="1"/>
  <c r="G1464" i="1" s="1"/>
  <c r="J1463" i="1"/>
  <c r="D1463" i="1"/>
  <c r="G1463" i="1" s="1"/>
  <c r="C1463" i="1"/>
  <c r="H1462" i="1"/>
  <c r="D1462" i="1"/>
  <c r="C1462" i="1"/>
  <c r="G1462" i="1" s="1"/>
  <c r="I1462" i="1" s="1"/>
  <c r="D1461" i="1"/>
  <c r="H1461" i="1" s="1"/>
  <c r="C1461" i="1"/>
  <c r="J1460" i="1"/>
  <c r="D1460" i="1"/>
  <c r="G1460" i="1" s="1"/>
  <c r="C1460" i="1"/>
  <c r="H1459" i="1"/>
  <c r="D1459" i="1"/>
  <c r="C1459" i="1"/>
  <c r="G1459" i="1" s="1"/>
  <c r="D1458" i="1"/>
  <c r="C1458" i="1"/>
  <c r="H1457" i="1"/>
  <c r="D1457" i="1"/>
  <c r="C1457" i="1"/>
  <c r="G1457" i="1" s="1"/>
  <c r="I1457" i="1" s="1"/>
  <c r="J1456" i="1"/>
  <c r="D1456" i="1"/>
  <c r="G1456" i="1" s="1"/>
  <c r="C1456" i="1"/>
  <c r="H1455" i="1"/>
  <c r="D1455" i="1"/>
  <c r="C1455" i="1"/>
  <c r="G1455" i="1" s="1"/>
  <c r="H1454" i="1"/>
  <c r="D1454" i="1"/>
  <c r="C1454" i="1"/>
  <c r="G1454" i="1" s="1"/>
  <c r="H1453" i="1"/>
  <c r="D1453" i="1"/>
  <c r="C1453" i="1"/>
  <c r="G1453" i="1" s="1"/>
  <c r="J1452" i="1"/>
  <c r="D1452" i="1"/>
  <c r="G1452" i="1" s="1"/>
  <c r="C1452" i="1"/>
  <c r="H1451" i="1"/>
  <c r="D1451" i="1"/>
  <c r="C1451" i="1"/>
  <c r="G1451" i="1" s="1"/>
  <c r="D1450" i="1"/>
  <c r="C1450" i="1"/>
  <c r="H1449" i="1"/>
  <c r="D1449" i="1"/>
  <c r="C1449" i="1"/>
  <c r="G1449" i="1" s="1"/>
  <c r="I1449" i="1" s="1"/>
  <c r="J1448" i="1"/>
  <c r="D1448" i="1"/>
  <c r="G1448" i="1" s="1"/>
  <c r="C1448" i="1"/>
  <c r="H1447" i="1"/>
  <c r="D1447" i="1"/>
  <c r="C1447" i="1"/>
  <c r="G1447" i="1" s="1"/>
  <c r="D1446" i="1"/>
  <c r="C1446" i="1"/>
  <c r="H1445" i="1"/>
  <c r="G1445" i="1"/>
  <c r="D1445" i="1"/>
  <c r="C1445" i="1"/>
  <c r="J1445" i="1" s="1"/>
  <c r="D1444" i="1"/>
  <c r="C1444" i="1"/>
  <c r="H1443" i="1"/>
  <c r="G1443" i="1"/>
  <c r="I1443" i="1" s="1"/>
  <c r="D1443" i="1"/>
  <c r="J1443" i="1" s="1"/>
  <c r="C1443" i="1"/>
  <c r="D1442" i="1"/>
  <c r="C1442" i="1"/>
  <c r="H1441" i="1"/>
  <c r="G1441" i="1"/>
  <c r="I1441" i="1" s="1"/>
  <c r="D1441" i="1"/>
  <c r="J1441" i="1" s="1"/>
  <c r="C1441" i="1"/>
  <c r="D1440" i="1"/>
  <c r="C1440" i="1"/>
  <c r="H1439" i="1"/>
  <c r="G1439" i="1"/>
  <c r="I1439" i="1" s="1"/>
  <c r="D1439" i="1"/>
  <c r="J1439" i="1" s="1"/>
  <c r="C1439" i="1"/>
  <c r="H1438" i="1"/>
  <c r="D1438" i="1"/>
  <c r="G1438" i="1" s="1"/>
  <c r="C1438" i="1"/>
  <c r="D1437" i="1"/>
  <c r="D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G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D1412" i="1"/>
  <c r="H1411" i="1"/>
  <c r="G1411" i="1"/>
  <c r="D1411" i="1"/>
  <c r="C1411" i="1"/>
  <c r="H1410" i="1"/>
  <c r="G1410" i="1"/>
  <c r="D1410" i="1"/>
  <c r="C1410" i="1"/>
  <c r="D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G1395" i="1"/>
  <c r="D1395" i="1"/>
  <c r="H1395" i="1" s="1"/>
  <c r="C1395" i="1"/>
  <c r="H1394" i="1"/>
  <c r="G1394" i="1"/>
  <c r="D1394" i="1"/>
  <c r="C1394" i="1"/>
  <c r="G1393" i="1"/>
  <c r="D1393" i="1"/>
  <c r="H1393" i="1" s="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D1237" i="1"/>
  <c r="H1237" i="1" s="1"/>
  <c r="C1237" i="1"/>
  <c r="D1236" i="1"/>
  <c r="H1236" i="1" s="1"/>
  <c r="C1236" i="1"/>
  <c r="H1234" i="1"/>
  <c r="G1234" i="1"/>
  <c r="D1234" i="1"/>
  <c r="C1234" i="1"/>
  <c r="D1233" i="1"/>
  <c r="H1233" i="1" s="1"/>
  <c r="C1233" i="1"/>
  <c r="D1232" i="1"/>
  <c r="H1232" i="1" s="1"/>
  <c r="C1232" i="1"/>
  <c r="H1231" i="1"/>
  <c r="G1231" i="1"/>
  <c r="D1231" i="1"/>
  <c r="C1231" i="1"/>
  <c r="D1230" i="1"/>
  <c r="H1230" i="1" s="1"/>
  <c r="C1230" i="1"/>
  <c r="D1229" i="1"/>
  <c r="H1229" i="1" s="1"/>
  <c r="C1229" i="1"/>
  <c r="D1228" i="1"/>
  <c r="H1228" i="1" s="1"/>
  <c r="C1228" i="1"/>
  <c r="C1227" i="1"/>
  <c r="H1226" i="1"/>
  <c r="G1226" i="1"/>
  <c r="D1226" i="1"/>
  <c r="C1226" i="1"/>
  <c r="H1225" i="1"/>
  <c r="G1225" i="1"/>
  <c r="D1225" i="1"/>
  <c r="C1225" i="1"/>
  <c r="D1224" i="1"/>
  <c r="H1224" i="1" s="1"/>
  <c r="C1224" i="1"/>
  <c r="C1223" i="1"/>
  <c r="D1221" i="1"/>
  <c r="H1221" i="1" s="1"/>
  <c r="C1221" i="1"/>
  <c r="D1220" i="1"/>
  <c r="H1220" i="1" s="1"/>
  <c r="C1220" i="1"/>
  <c r="D1219" i="1"/>
  <c r="H1219" i="1" s="1"/>
  <c r="C1219" i="1"/>
  <c r="D1218" i="1"/>
  <c r="H1218" i="1" s="1"/>
  <c r="C1218" i="1"/>
  <c r="G1217" i="1"/>
  <c r="D1217" i="1"/>
  <c r="H1217" i="1" s="1"/>
  <c r="C1217" i="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G1062" i="1"/>
  <c r="D1062" i="1"/>
  <c r="H1062" i="1" s="1"/>
  <c r="C1062" i="1"/>
  <c r="G1061" i="1"/>
  <c r="D1061" i="1"/>
  <c r="H1061" i="1" s="1"/>
  <c r="C1061" i="1"/>
  <c r="H1060" i="1"/>
  <c r="G1060" i="1"/>
  <c r="D1060" i="1"/>
  <c r="C1060" i="1"/>
  <c r="H1059" i="1"/>
  <c r="G1059" i="1"/>
  <c r="D1059" i="1"/>
  <c r="C1059" i="1"/>
  <c r="H1058" i="1"/>
  <c r="G1058" i="1"/>
  <c r="D1058" i="1"/>
  <c r="C1058" i="1"/>
  <c r="H1057" i="1"/>
  <c r="G1057" i="1"/>
  <c r="D1057" i="1"/>
  <c r="C1057" i="1"/>
  <c r="H1055" i="1"/>
  <c r="G1055" i="1"/>
  <c r="D1055" i="1"/>
  <c r="C1055" i="1"/>
  <c r="H1054" i="1"/>
  <c r="G1054" i="1"/>
  <c r="D1054" i="1"/>
  <c r="C1054" i="1"/>
  <c r="H1053" i="1"/>
  <c r="D1053" i="1"/>
  <c r="G1053" i="1" s="1"/>
  <c r="C1053" i="1"/>
  <c r="H1052" i="1"/>
  <c r="G1052" i="1"/>
  <c r="D1052" i="1"/>
  <c r="C1052" i="1"/>
  <c r="H1051" i="1"/>
  <c r="G1051" i="1"/>
  <c r="D1051" i="1"/>
  <c r="C1051" i="1"/>
  <c r="H1050" i="1"/>
  <c r="G1050" i="1"/>
  <c r="D1050" i="1"/>
  <c r="C1050" i="1"/>
  <c r="H1049" i="1"/>
  <c r="G1049" i="1"/>
  <c r="D1049" i="1"/>
  <c r="C1049" i="1"/>
  <c r="H1048" i="1"/>
  <c r="G1048" i="1"/>
  <c r="D1048" i="1"/>
  <c r="C1048" i="1"/>
  <c r="C1047" i="1"/>
  <c r="H1045" i="1"/>
  <c r="G1045" i="1"/>
  <c r="D1045" i="1"/>
  <c r="C1045" i="1"/>
  <c r="H1044" i="1"/>
  <c r="G1044" i="1"/>
  <c r="D1044" i="1"/>
  <c r="C1044" i="1"/>
  <c r="H1043" i="1"/>
  <c r="G1043" i="1"/>
  <c r="D1043" i="1"/>
  <c r="C1043" i="1"/>
  <c r="H1042" i="1"/>
  <c r="G1042" i="1"/>
  <c r="D1042" i="1"/>
  <c r="C1042"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C1030" i="1"/>
  <c r="H1029" i="1"/>
  <c r="G1029" i="1"/>
  <c r="D1029" i="1"/>
  <c r="C1029" i="1"/>
  <c r="D1028" i="1"/>
  <c r="H1028" i="1" s="1"/>
  <c r="C1028" i="1"/>
  <c r="H1027" i="1"/>
  <c r="G1027" i="1"/>
  <c r="D1027" i="1"/>
  <c r="C1027" i="1"/>
  <c r="H1026" i="1"/>
  <c r="G1026" i="1"/>
  <c r="D1026" i="1"/>
  <c r="C1026" i="1"/>
  <c r="H1025" i="1"/>
  <c r="G1025" i="1"/>
  <c r="D1025" i="1"/>
  <c r="C1025" i="1"/>
  <c r="H1024" i="1"/>
  <c r="G1024" i="1"/>
  <c r="D1024" i="1"/>
  <c r="C1024" i="1"/>
  <c r="D1023" i="1"/>
  <c r="H1023" i="1" s="1"/>
  <c r="C1023" i="1"/>
  <c r="H1022" i="1"/>
  <c r="G1022" i="1"/>
  <c r="D1022" i="1"/>
  <c r="C1022" i="1"/>
  <c r="H1021" i="1"/>
  <c r="G1021" i="1"/>
  <c r="D1021" i="1"/>
  <c r="C1021" i="1"/>
  <c r="H1020" i="1"/>
  <c r="G1020" i="1"/>
  <c r="D1020" i="1"/>
  <c r="C1020" i="1"/>
  <c r="H1019" i="1"/>
  <c r="G1019" i="1"/>
  <c r="C1019" i="1"/>
  <c r="H1018" i="1"/>
  <c r="G1018" i="1"/>
  <c r="D1018" i="1"/>
  <c r="C1018" i="1"/>
  <c r="H1017" i="1"/>
  <c r="G1017" i="1"/>
  <c r="D1017" i="1"/>
  <c r="C1017" i="1"/>
  <c r="H1016" i="1"/>
  <c r="G1016" i="1"/>
  <c r="D1016" i="1"/>
  <c r="C1016" i="1"/>
  <c r="H1015" i="1"/>
  <c r="D1015" i="1"/>
  <c r="G1015" i="1" s="1"/>
  <c r="C1015" i="1"/>
  <c r="H1014" i="1"/>
  <c r="G1014" i="1"/>
  <c r="D1014" i="1"/>
  <c r="C1014" i="1"/>
  <c r="D1013" i="1"/>
  <c r="H1012" i="1"/>
  <c r="D1012" i="1"/>
  <c r="G1012" i="1" s="1"/>
  <c r="C1012" i="1"/>
  <c r="H1011" i="1"/>
  <c r="G1011" i="1"/>
  <c r="D1011" i="1"/>
  <c r="C1011" i="1"/>
  <c r="D1010" i="1"/>
  <c r="H1010" i="1" s="1"/>
  <c r="C1010" i="1"/>
  <c r="H1009" i="1"/>
  <c r="G1009" i="1"/>
  <c r="D1009" i="1"/>
  <c r="C1009" i="1"/>
  <c r="G1008" i="1"/>
  <c r="D1008" i="1"/>
  <c r="H1008" i="1" s="1"/>
  <c r="C1008" i="1"/>
  <c r="G1007" i="1"/>
  <c r="D1007" i="1"/>
  <c r="H1007" i="1" s="1"/>
  <c r="C1007" i="1"/>
  <c r="H1006" i="1"/>
  <c r="G1006" i="1"/>
  <c r="D1006" i="1"/>
  <c r="C1006" i="1"/>
  <c r="H1005" i="1"/>
  <c r="D1005" i="1"/>
  <c r="G1005" i="1" s="1"/>
  <c r="C1005" i="1"/>
  <c r="H1004" i="1"/>
  <c r="G1004" i="1"/>
  <c r="D1004" i="1"/>
  <c r="C1004" i="1"/>
  <c r="H1003" i="1"/>
  <c r="G1003" i="1"/>
  <c r="D1003" i="1"/>
  <c r="C1003" i="1"/>
  <c r="H1002" i="1"/>
  <c r="D1002" i="1"/>
  <c r="G1002" i="1" s="1"/>
  <c r="C1002" i="1"/>
  <c r="H1001" i="1"/>
  <c r="G1001" i="1"/>
  <c r="D1001" i="1"/>
  <c r="C1001" i="1"/>
  <c r="H1000" i="1"/>
  <c r="G1000" i="1"/>
  <c r="D1000" i="1"/>
  <c r="C1000" i="1"/>
  <c r="H999" i="1"/>
  <c r="G999" i="1"/>
  <c r="D999" i="1"/>
  <c r="C999" i="1"/>
  <c r="D998" i="1"/>
  <c r="H998" i="1" s="1"/>
  <c r="C998" i="1"/>
  <c r="C997" i="1"/>
  <c r="G996" i="1"/>
  <c r="D996" i="1"/>
  <c r="H996" i="1" s="1"/>
  <c r="C996" i="1"/>
  <c r="H995" i="1"/>
  <c r="G995" i="1"/>
  <c r="D995" i="1"/>
  <c r="C995" i="1"/>
  <c r="H994" i="1"/>
  <c r="G994" i="1"/>
  <c r="D994" i="1"/>
  <c r="C994" i="1"/>
  <c r="H993" i="1"/>
  <c r="G993" i="1"/>
  <c r="D993" i="1"/>
  <c r="C993" i="1"/>
  <c r="H992" i="1"/>
  <c r="G992" i="1"/>
  <c r="D992" i="1"/>
  <c r="C992" i="1"/>
  <c r="C991" i="1"/>
  <c r="H989" i="1"/>
  <c r="G989" i="1"/>
  <c r="D989" i="1"/>
  <c r="C989" i="1"/>
  <c r="D988" i="1"/>
  <c r="H988" i="1" s="1"/>
  <c r="C988" i="1"/>
  <c r="D987" i="1"/>
  <c r="H987" i="1" s="1"/>
  <c r="C987"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D662" i="1"/>
  <c r="H662" i="1" s="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D647" i="1"/>
  <c r="H647" i="1" s="1"/>
  <c r="C647" i="1"/>
  <c r="H646" i="1"/>
  <c r="G646" i="1"/>
  <c r="D646" i="1"/>
  <c r="C646" i="1"/>
  <c r="C645" i="1"/>
  <c r="H644" i="1"/>
  <c r="D644" i="1"/>
  <c r="G644" i="1" s="1"/>
  <c r="C644" i="1"/>
  <c r="G643" i="1"/>
  <c r="D643" i="1"/>
  <c r="H643" i="1" s="1"/>
  <c r="C643" i="1"/>
  <c r="D642" i="1"/>
  <c r="H642" i="1" s="1"/>
  <c r="C642" i="1"/>
  <c r="H641" i="1"/>
  <c r="G641" i="1"/>
  <c r="D641" i="1"/>
  <c r="C641" i="1"/>
  <c r="D632" i="1"/>
  <c r="G632" i="1" s="1"/>
  <c r="C632" i="1"/>
  <c r="G631"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D620" i="1"/>
  <c r="G620" i="1" s="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G573" i="1"/>
  <c r="D573" i="1"/>
  <c r="H573" i="1" s="1"/>
  <c r="C573" i="1"/>
  <c r="D572" i="1"/>
  <c r="C572" i="1"/>
  <c r="G571" i="1"/>
  <c r="D571" i="1"/>
  <c r="H571" i="1" s="1"/>
  <c r="C571" i="1"/>
  <c r="G570" i="1"/>
  <c r="D570" i="1"/>
  <c r="H570" i="1" s="1"/>
  <c r="C570" i="1"/>
  <c r="D569" i="1"/>
  <c r="C569" i="1"/>
  <c r="D568" i="1"/>
  <c r="C568" i="1"/>
  <c r="G567" i="1"/>
  <c r="D567" i="1"/>
  <c r="H567" i="1" s="1"/>
  <c r="C567" i="1"/>
  <c r="D566" i="1"/>
  <c r="C566" i="1"/>
  <c r="D565" i="1"/>
  <c r="H565" i="1" s="1"/>
  <c r="C565" i="1"/>
  <c r="D564" i="1"/>
  <c r="C564" i="1"/>
  <c r="G563" i="1"/>
  <c r="D563" i="1"/>
  <c r="H563" i="1" s="1"/>
  <c r="C563" i="1"/>
  <c r="D562" i="1"/>
  <c r="H562" i="1" s="1"/>
  <c r="C562" i="1"/>
  <c r="D560" i="1"/>
  <c r="C560" i="1"/>
  <c r="G560" i="1" s="1"/>
  <c r="D559" i="1"/>
  <c r="H559" i="1" s="1"/>
  <c r="C559" i="1"/>
  <c r="H558" i="1"/>
  <c r="D558" i="1"/>
  <c r="C558" i="1"/>
  <c r="G558" i="1" s="1"/>
  <c r="D557" i="1"/>
  <c r="C557" i="1"/>
  <c r="D556" i="1"/>
  <c r="C556" i="1"/>
  <c r="H555" i="1"/>
  <c r="D555" i="1"/>
  <c r="C555" i="1"/>
  <c r="H554" i="1"/>
  <c r="D554" i="1"/>
  <c r="C554" i="1"/>
  <c r="D553" i="1"/>
  <c r="C553" i="1"/>
  <c r="H552" i="1"/>
  <c r="D552" i="1"/>
  <c r="C552" i="1"/>
  <c r="G552" i="1" s="1"/>
  <c r="H551" i="1"/>
  <c r="D551" i="1"/>
  <c r="C551" i="1"/>
  <c r="D550" i="1"/>
  <c r="C550" i="1"/>
  <c r="D549" i="1"/>
  <c r="C549" i="1"/>
  <c r="H548" i="1"/>
  <c r="D548" i="1"/>
  <c r="C548" i="1"/>
  <c r="G548" i="1" s="1"/>
  <c r="D547" i="1"/>
  <c r="H547" i="1" s="1"/>
  <c r="C547" i="1"/>
  <c r="D546" i="1"/>
  <c r="C546" i="1"/>
  <c r="D545" i="1"/>
  <c r="C545" i="1"/>
  <c r="D544" i="1"/>
  <c r="C544" i="1"/>
  <c r="D543" i="1"/>
  <c r="H543" i="1" s="1"/>
  <c r="C543" i="1"/>
  <c r="H542" i="1"/>
  <c r="D542" i="1"/>
  <c r="C542" i="1"/>
  <c r="G542" i="1" s="1"/>
  <c r="D541" i="1"/>
  <c r="C541" i="1"/>
  <c r="D540" i="1"/>
  <c r="C540" i="1"/>
  <c r="H539" i="1"/>
  <c r="D539" i="1"/>
  <c r="C539" i="1"/>
  <c r="D538" i="1"/>
  <c r="H538" i="1" s="1"/>
  <c r="C538" i="1"/>
  <c r="D537" i="1"/>
  <c r="C537" i="1"/>
  <c r="H536" i="1"/>
  <c r="D536" i="1"/>
  <c r="C536" i="1"/>
  <c r="G536" i="1" s="1"/>
  <c r="D535" i="1"/>
  <c r="H535" i="1" s="1"/>
  <c r="C535" i="1"/>
  <c r="D534" i="1"/>
  <c r="C534" i="1"/>
  <c r="D533" i="1"/>
  <c r="C533" i="1"/>
  <c r="H532" i="1"/>
  <c r="D532" i="1"/>
  <c r="C532" i="1"/>
  <c r="G532" i="1" s="1"/>
  <c r="D531" i="1"/>
  <c r="H531" i="1" s="1"/>
  <c r="C531" i="1"/>
  <c r="D530" i="1"/>
  <c r="C530" i="1"/>
  <c r="D529" i="1"/>
  <c r="C529" i="1"/>
  <c r="D528" i="1"/>
  <c r="C528" i="1"/>
  <c r="D527" i="1"/>
  <c r="H527" i="1" s="1"/>
  <c r="C527" i="1"/>
  <c r="H526" i="1"/>
  <c r="D526" i="1"/>
  <c r="C526" i="1"/>
  <c r="G526" i="1" s="1"/>
  <c r="D525" i="1"/>
  <c r="C525" i="1"/>
  <c r="D524" i="1"/>
  <c r="C524" i="1"/>
  <c r="H523" i="1"/>
  <c r="D523" i="1"/>
  <c r="C523" i="1"/>
  <c r="D521" i="1"/>
  <c r="C521" i="1"/>
  <c r="H520" i="1"/>
  <c r="D520" i="1"/>
  <c r="C520" i="1"/>
  <c r="G520" i="1" s="1"/>
  <c r="H519" i="1"/>
  <c r="D519" i="1"/>
  <c r="C519" i="1"/>
  <c r="D518" i="1"/>
  <c r="C518" i="1"/>
  <c r="D517" i="1"/>
  <c r="C517" i="1"/>
  <c r="H516" i="1"/>
  <c r="D516" i="1"/>
  <c r="C516" i="1"/>
  <c r="G516" i="1" s="1"/>
  <c r="D515" i="1"/>
  <c r="H515" i="1" s="1"/>
  <c r="C515" i="1"/>
  <c r="D514" i="1"/>
  <c r="C514" i="1"/>
  <c r="D513" i="1"/>
  <c r="C513" i="1"/>
  <c r="D512" i="1"/>
  <c r="C512" i="1"/>
  <c r="D511" i="1"/>
  <c r="H511" i="1" s="1"/>
  <c r="C511" i="1"/>
  <c r="H510" i="1"/>
  <c r="D510" i="1"/>
  <c r="C510" i="1"/>
  <c r="G510" i="1" s="1"/>
  <c r="D508" i="1"/>
  <c r="C508" i="1"/>
  <c r="H507" i="1"/>
  <c r="D507" i="1"/>
  <c r="C507" i="1"/>
  <c r="D506" i="1"/>
  <c r="H506" i="1" s="1"/>
  <c r="C506" i="1"/>
  <c r="D505" i="1"/>
  <c r="C505" i="1"/>
  <c r="H504" i="1"/>
  <c r="D504" i="1"/>
  <c r="C504" i="1"/>
  <c r="G504" i="1" s="1"/>
  <c r="D503" i="1"/>
  <c r="H503" i="1" s="1"/>
  <c r="C503" i="1"/>
  <c r="D502" i="1"/>
  <c r="C502" i="1"/>
  <c r="D501" i="1"/>
  <c r="C501" i="1"/>
  <c r="H500" i="1"/>
  <c r="D500" i="1"/>
  <c r="C500" i="1"/>
  <c r="G500" i="1" s="1"/>
  <c r="D499" i="1"/>
  <c r="H499" i="1" s="1"/>
  <c r="C499" i="1"/>
  <c r="D498" i="1"/>
  <c r="C498" i="1"/>
  <c r="D497" i="1"/>
  <c r="C497" i="1"/>
  <c r="D496" i="1"/>
  <c r="C496" i="1"/>
  <c r="D495" i="1"/>
  <c r="H495" i="1" s="1"/>
  <c r="C495" i="1"/>
  <c r="H494" i="1"/>
  <c r="D494" i="1"/>
  <c r="C494" i="1"/>
  <c r="G494" i="1" s="1"/>
  <c r="D493" i="1"/>
  <c r="C493" i="1"/>
  <c r="D492" i="1"/>
  <c r="C492" i="1"/>
  <c r="H491" i="1"/>
  <c r="D491" i="1"/>
  <c r="C491" i="1"/>
  <c r="H490" i="1"/>
  <c r="D490" i="1"/>
  <c r="C490" i="1"/>
  <c r="D489" i="1"/>
  <c r="C489" i="1"/>
  <c r="H488" i="1"/>
  <c r="D488" i="1"/>
  <c r="C488" i="1"/>
  <c r="G488" i="1" s="1"/>
  <c r="H487" i="1"/>
  <c r="D487" i="1"/>
  <c r="C487" i="1"/>
  <c r="D486" i="1"/>
  <c r="C486" i="1"/>
  <c r="D485" i="1"/>
  <c r="C485" i="1"/>
  <c r="H484" i="1"/>
  <c r="D484" i="1"/>
  <c r="C484" i="1"/>
  <c r="G484" i="1" s="1"/>
  <c r="D483" i="1"/>
  <c r="H483" i="1" s="1"/>
  <c r="C483" i="1"/>
  <c r="D482" i="1"/>
  <c r="C482" i="1"/>
  <c r="D481" i="1"/>
  <c r="C481" i="1"/>
  <c r="D480" i="1"/>
  <c r="C480" i="1"/>
  <c r="D479" i="1"/>
  <c r="H479" i="1" s="1"/>
  <c r="C479" i="1"/>
  <c r="D478" i="1"/>
  <c r="D477" i="1"/>
  <c r="C477" i="1"/>
  <c r="D476" i="1"/>
  <c r="C476" i="1"/>
  <c r="H475" i="1"/>
  <c r="D475" i="1"/>
  <c r="C475" i="1"/>
  <c r="H474" i="1"/>
  <c r="D474" i="1"/>
  <c r="C474" i="1"/>
  <c r="D473" i="1"/>
  <c r="C473" i="1"/>
  <c r="H472" i="1"/>
  <c r="D472" i="1"/>
  <c r="C472" i="1"/>
  <c r="G472" i="1" s="1"/>
  <c r="H471" i="1"/>
  <c r="D471" i="1"/>
  <c r="C471" i="1"/>
  <c r="D470" i="1"/>
  <c r="C470" i="1"/>
  <c r="D469" i="1"/>
  <c r="C469" i="1"/>
  <c r="H468" i="1"/>
  <c r="D468" i="1"/>
  <c r="C468" i="1"/>
  <c r="G468" i="1" s="1"/>
  <c r="D467" i="1"/>
  <c r="H467" i="1" s="1"/>
  <c r="C467" i="1"/>
  <c r="D466" i="1"/>
  <c r="D465" i="1"/>
  <c r="C465" i="1"/>
  <c r="D464" i="1"/>
  <c r="C464" i="1"/>
  <c r="D463" i="1"/>
  <c r="H463" i="1" s="1"/>
  <c r="C463" i="1"/>
  <c r="H462" i="1"/>
  <c r="D462" i="1"/>
  <c r="C462" i="1"/>
  <c r="G462" i="1" s="1"/>
  <c r="D461" i="1"/>
  <c r="C461" i="1"/>
  <c r="D460" i="1"/>
  <c r="C460" i="1"/>
  <c r="H459" i="1"/>
  <c r="D459" i="1"/>
  <c r="C459" i="1"/>
  <c r="D458" i="1"/>
  <c r="H458" i="1" s="1"/>
  <c r="C458" i="1"/>
  <c r="D457" i="1"/>
  <c r="C457" i="1"/>
  <c r="H456" i="1"/>
  <c r="D456" i="1"/>
  <c r="C456" i="1"/>
  <c r="G456" i="1" s="1"/>
  <c r="D455" i="1"/>
  <c r="H455" i="1" s="1"/>
  <c r="C455" i="1"/>
  <c r="D454" i="1"/>
  <c r="C454" i="1"/>
  <c r="D453" i="1"/>
  <c r="C453" i="1"/>
  <c r="H452" i="1"/>
  <c r="D452" i="1"/>
  <c r="C452" i="1"/>
  <c r="G452" i="1" s="1"/>
  <c r="D451" i="1"/>
  <c r="H451" i="1" s="1"/>
  <c r="C451" i="1"/>
  <c r="D450" i="1"/>
  <c r="C450" i="1"/>
  <c r="D449" i="1"/>
  <c r="C449" i="1"/>
  <c r="D448" i="1"/>
  <c r="C448" i="1"/>
  <c r="D447" i="1"/>
  <c r="H447" i="1" s="1"/>
  <c r="C447" i="1"/>
  <c r="H446" i="1"/>
  <c r="D446" i="1"/>
  <c r="C446" i="1"/>
  <c r="G446" i="1" s="1"/>
  <c r="D445" i="1"/>
  <c r="C445" i="1"/>
  <c r="D444" i="1"/>
  <c r="C444" i="1"/>
  <c r="H443" i="1"/>
  <c r="D443" i="1"/>
  <c r="C443" i="1"/>
  <c r="H442" i="1"/>
  <c r="D442" i="1"/>
  <c r="C442" i="1"/>
  <c r="D441" i="1"/>
  <c r="C441" i="1"/>
  <c r="H440" i="1"/>
  <c r="D440" i="1"/>
  <c r="C440" i="1"/>
  <c r="G440" i="1" s="1"/>
  <c r="H439" i="1"/>
  <c r="D439" i="1"/>
  <c r="C439" i="1"/>
  <c r="D438" i="1"/>
  <c r="C438" i="1"/>
  <c r="D437" i="1"/>
  <c r="C437" i="1"/>
  <c r="H436" i="1"/>
  <c r="D436" i="1"/>
  <c r="C436" i="1"/>
  <c r="G436" i="1" s="1"/>
  <c r="D435" i="1"/>
  <c r="H435" i="1" s="1"/>
  <c r="C435" i="1"/>
  <c r="D434" i="1"/>
  <c r="C434" i="1"/>
  <c r="D433" i="1"/>
  <c r="C433" i="1"/>
  <c r="D432" i="1"/>
  <c r="C432" i="1"/>
  <c r="D431" i="1"/>
  <c r="H431" i="1" s="1"/>
  <c r="C431" i="1"/>
  <c r="H430" i="1"/>
  <c r="D430" i="1"/>
  <c r="C430" i="1"/>
  <c r="G430" i="1" s="1"/>
  <c r="D429" i="1"/>
  <c r="C429" i="1"/>
  <c r="D428" i="1"/>
  <c r="C428" i="1"/>
  <c r="H427" i="1"/>
  <c r="D427" i="1"/>
  <c r="C427" i="1"/>
  <c r="D426" i="1"/>
  <c r="H426" i="1" s="1"/>
  <c r="C426" i="1"/>
  <c r="D425" i="1"/>
  <c r="C425" i="1"/>
  <c r="H424" i="1"/>
  <c r="D424" i="1"/>
  <c r="C424" i="1"/>
  <c r="G424" i="1" s="1"/>
  <c r="D423" i="1"/>
  <c r="H423" i="1" s="1"/>
  <c r="C423" i="1"/>
  <c r="D422" i="1"/>
  <c r="C422" i="1"/>
  <c r="D421" i="1"/>
  <c r="C421" i="1"/>
  <c r="H420" i="1"/>
  <c r="D420" i="1"/>
  <c r="C420" i="1"/>
  <c r="G420" i="1" s="1"/>
  <c r="D419" i="1"/>
  <c r="H419" i="1" s="1"/>
  <c r="C419" i="1"/>
  <c r="D418" i="1"/>
  <c r="C418" i="1"/>
  <c r="D417" i="1"/>
  <c r="C417" i="1"/>
  <c r="D416" i="1"/>
  <c r="C416" i="1"/>
  <c r="D413" i="1"/>
  <c r="C413" i="1"/>
  <c r="C412" i="1"/>
  <c r="C411" i="1"/>
  <c r="D406" i="1"/>
  <c r="H406" i="1" s="1"/>
  <c r="C406" i="1"/>
  <c r="D405" i="1"/>
  <c r="C405" i="1"/>
  <c r="D404" i="1"/>
  <c r="H404" i="1" s="1"/>
  <c r="C404" i="1"/>
  <c r="D401" i="1"/>
  <c r="C401" i="1"/>
  <c r="D400" i="1"/>
  <c r="C400" i="1"/>
  <c r="D399" i="1"/>
  <c r="H399" i="1" s="1"/>
  <c r="C399" i="1"/>
  <c r="H398" i="1"/>
  <c r="D398" i="1"/>
  <c r="C398" i="1"/>
  <c r="G398" i="1" s="1"/>
  <c r="D397" i="1"/>
  <c r="C397" i="1"/>
  <c r="D396" i="1"/>
  <c r="C396" i="1"/>
  <c r="H395" i="1"/>
  <c r="D395" i="1"/>
  <c r="C395" i="1"/>
  <c r="D394" i="1"/>
  <c r="H394" i="1" s="1"/>
  <c r="C394" i="1"/>
  <c r="D393" i="1"/>
  <c r="C393" i="1"/>
  <c r="H392" i="1"/>
  <c r="D392" i="1"/>
  <c r="C392" i="1"/>
  <c r="G392" i="1" s="1"/>
  <c r="D391" i="1"/>
  <c r="H391" i="1" s="1"/>
  <c r="C391" i="1"/>
  <c r="D390" i="1"/>
  <c r="C390" i="1"/>
  <c r="D389" i="1"/>
  <c r="C389" i="1"/>
  <c r="H388" i="1"/>
  <c r="D388" i="1"/>
  <c r="C388" i="1"/>
  <c r="G388" i="1" s="1"/>
  <c r="D387" i="1"/>
  <c r="H387" i="1" s="1"/>
  <c r="C387" i="1"/>
  <c r="D386" i="1"/>
  <c r="C386" i="1"/>
  <c r="D385" i="1"/>
  <c r="C385" i="1"/>
  <c r="D384" i="1"/>
  <c r="C384" i="1"/>
  <c r="D383" i="1"/>
  <c r="H383" i="1" s="1"/>
  <c r="C383" i="1"/>
  <c r="H382" i="1"/>
  <c r="D382" i="1"/>
  <c r="C382" i="1"/>
  <c r="G382" i="1" s="1"/>
  <c r="D381" i="1"/>
  <c r="C381" i="1"/>
  <c r="D380" i="1"/>
  <c r="C380" i="1"/>
  <c r="H379" i="1"/>
  <c r="D379" i="1"/>
  <c r="C379" i="1"/>
  <c r="H378" i="1"/>
  <c r="D378" i="1"/>
  <c r="C378" i="1"/>
  <c r="D377" i="1"/>
  <c r="C377" i="1"/>
  <c r="H376" i="1"/>
  <c r="D376" i="1"/>
  <c r="C376" i="1"/>
  <c r="G376" i="1" s="1"/>
  <c r="H375" i="1"/>
  <c r="D375" i="1"/>
  <c r="C375" i="1"/>
  <c r="D374" i="1"/>
  <c r="C374" i="1"/>
  <c r="D373" i="1"/>
  <c r="C373" i="1"/>
  <c r="H372" i="1"/>
  <c r="D372" i="1"/>
  <c r="C372" i="1"/>
  <c r="G372" i="1" s="1"/>
  <c r="D371" i="1"/>
  <c r="H371" i="1" s="1"/>
  <c r="C371" i="1"/>
  <c r="D370" i="1"/>
  <c r="C370" i="1"/>
  <c r="D369" i="1"/>
  <c r="C369" i="1"/>
  <c r="D368" i="1"/>
  <c r="C368" i="1"/>
  <c r="D367" i="1"/>
  <c r="H367" i="1" s="1"/>
  <c r="C367" i="1"/>
  <c r="H366" i="1"/>
  <c r="D366" i="1"/>
  <c r="C366" i="1"/>
  <c r="G366" i="1" s="1"/>
  <c r="D365" i="1"/>
  <c r="C365" i="1"/>
  <c r="D364" i="1"/>
  <c r="C364" i="1"/>
  <c r="H363" i="1"/>
  <c r="D363" i="1"/>
  <c r="C363" i="1"/>
  <c r="H362" i="1"/>
  <c r="D362" i="1"/>
  <c r="C362" i="1"/>
  <c r="D361" i="1"/>
  <c r="C361" i="1"/>
  <c r="H360" i="1"/>
  <c r="D360" i="1"/>
  <c r="C360" i="1"/>
  <c r="G360" i="1" s="1"/>
  <c r="H359" i="1"/>
  <c r="D359" i="1"/>
  <c r="C359" i="1"/>
  <c r="D357" i="1"/>
  <c r="C357" i="1"/>
  <c r="H356" i="1"/>
  <c r="D356" i="1"/>
  <c r="C356" i="1"/>
  <c r="G356" i="1" s="1"/>
  <c r="D355" i="1"/>
  <c r="H355" i="1" s="1"/>
  <c r="C355" i="1"/>
  <c r="D354" i="1"/>
  <c r="C354" i="1"/>
  <c r="D353" i="1"/>
  <c r="C353" i="1"/>
  <c r="D352" i="1"/>
  <c r="C352" i="1"/>
  <c r="D351" i="1"/>
  <c r="H351" i="1" s="1"/>
  <c r="C351" i="1"/>
  <c r="H350" i="1"/>
  <c r="D350" i="1"/>
  <c r="C350" i="1"/>
  <c r="G350" i="1" s="1"/>
  <c r="D349" i="1"/>
  <c r="C349" i="1"/>
  <c r="D348" i="1"/>
  <c r="C348" i="1"/>
  <c r="H347" i="1"/>
  <c r="D347" i="1"/>
  <c r="C347" i="1"/>
  <c r="H346" i="1"/>
  <c r="D346" i="1"/>
  <c r="C346" i="1"/>
  <c r="H344" i="1"/>
  <c r="D344" i="1"/>
  <c r="C344" i="1"/>
  <c r="G344" i="1" s="1"/>
  <c r="D343" i="1"/>
  <c r="H343" i="1" s="1"/>
  <c r="C343" i="1"/>
  <c r="D342" i="1"/>
  <c r="C342" i="1"/>
  <c r="D341" i="1"/>
  <c r="C341" i="1"/>
  <c r="H340" i="1"/>
  <c r="D340" i="1"/>
  <c r="C340" i="1"/>
  <c r="G340" i="1" s="1"/>
  <c r="D339" i="1"/>
  <c r="H339" i="1" s="1"/>
  <c r="C339" i="1"/>
  <c r="D338" i="1"/>
  <c r="C338" i="1"/>
  <c r="D337" i="1"/>
  <c r="C337" i="1"/>
  <c r="D336" i="1"/>
  <c r="C336" i="1"/>
  <c r="D335" i="1"/>
  <c r="H335" i="1" s="1"/>
  <c r="C335" i="1"/>
  <c r="H334" i="1"/>
  <c r="D334" i="1"/>
  <c r="C334" i="1"/>
  <c r="G334" i="1" s="1"/>
  <c r="D333" i="1"/>
  <c r="C333" i="1"/>
  <c r="D332" i="1"/>
  <c r="C332" i="1"/>
  <c r="H331" i="1"/>
  <c r="D331" i="1"/>
  <c r="C331" i="1"/>
  <c r="H330" i="1"/>
  <c r="D330" i="1"/>
  <c r="C330" i="1"/>
  <c r="D329" i="1"/>
  <c r="C329" i="1"/>
  <c r="H328" i="1"/>
  <c r="D328" i="1"/>
  <c r="C328" i="1"/>
  <c r="G328" i="1" s="1"/>
  <c r="H327" i="1"/>
  <c r="D327" i="1"/>
  <c r="C327" i="1"/>
  <c r="D326" i="1"/>
  <c r="C326" i="1"/>
  <c r="D325" i="1"/>
  <c r="C325" i="1"/>
  <c r="H324" i="1"/>
  <c r="D324" i="1"/>
  <c r="C324" i="1"/>
  <c r="G324" i="1" s="1"/>
  <c r="D323" i="1"/>
  <c r="H323" i="1" s="1"/>
  <c r="C323" i="1"/>
  <c r="D322" i="1"/>
  <c r="C322" i="1"/>
  <c r="D321" i="1"/>
  <c r="C321" i="1"/>
  <c r="D320" i="1"/>
  <c r="C320" i="1"/>
  <c r="D319" i="1"/>
  <c r="H319" i="1" s="1"/>
  <c r="C319" i="1"/>
  <c r="H318" i="1"/>
  <c r="D318" i="1"/>
  <c r="C318" i="1"/>
  <c r="G318" i="1" s="1"/>
  <c r="D317" i="1"/>
  <c r="C317" i="1"/>
  <c r="D316" i="1"/>
  <c r="C316" i="1"/>
  <c r="H315" i="1"/>
  <c r="D315" i="1"/>
  <c r="C315" i="1"/>
  <c r="D314" i="1"/>
  <c r="H314" i="1" s="1"/>
  <c r="C314" i="1"/>
  <c r="D313" i="1"/>
  <c r="C313" i="1"/>
  <c r="H312" i="1"/>
  <c r="D312" i="1"/>
  <c r="C312" i="1"/>
  <c r="G312" i="1" s="1"/>
  <c r="D311" i="1"/>
  <c r="H311" i="1" s="1"/>
  <c r="C311" i="1"/>
  <c r="D310" i="1"/>
  <c r="C310" i="1"/>
  <c r="D309" i="1"/>
  <c r="C309" i="1"/>
  <c r="D308" i="1"/>
  <c r="H308" i="1" s="1"/>
  <c r="C308" i="1"/>
  <c r="D307" i="1"/>
  <c r="H307" i="1" s="1"/>
  <c r="C307" i="1"/>
  <c r="D305" i="1"/>
  <c r="C305" i="1"/>
  <c r="D304" i="1"/>
  <c r="C304" i="1"/>
  <c r="D303" i="1"/>
  <c r="H303" i="1" s="1"/>
  <c r="C303" i="1"/>
  <c r="H302" i="1"/>
  <c r="D302" i="1"/>
  <c r="C302" i="1"/>
  <c r="G302" i="1" s="1"/>
  <c r="D301" i="1"/>
  <c r="C301" i="1"/>
  <c r="D300" i="1"/>
  <c r="C300" i="1"/>
  <c r="H299" i="1"/>
  <c r="D299" i="1"/>
  <c r="C299" i="1"/>
  <c r="H298" i="1"/>
  <c r="D298" i="1"/>
  <c r="C298" i="1"/>
  <c r="D297" i="1"/>
  <c r="C297" i="1"/>
  <c r="H296" i="1"/>
  <c r="D296" i="1"/>
  <c r="C296" i="1"/>
  <c r="G296" i="1" s="1"/>
  <c r="H295" i="1"/>
  <c r="D295" i="1"/>
  <c r="C295" i="1"/>
  <c r="D294" i="1"/>
  <c r="C294" i="1"/>
  <c r="H292" i="1"/>
  <c r="D292" i="1"/>
  <c r="C292" i="1"/>
  <c r="G292" i="1" s="1"/>
  <c r="D291" i="1"/>
  <c r="H291" i="1" s="1"/>
  <c r="C291" i="1"/>
  <c r="D290" i="1"/>
  <c r="C290" i="1"/>
  <c r="D289" i="1"/>
  <c r="C289" i="1"/>
  <c r="D288" i="1"/>
  <c r="C288" i="1"/>
  <c r="H284" i="1"/>
  <c r="D284" i="1"/>
  <c r="C284" i="1"/>
  <c r="G284" i="1" s="1"/>
  <c r="H283" i="1"/>
  <c r="D283" i="1"/>
  <c r="C283" i="1"/>
  <c r="D282" i="1"/>
  <c r="C282" i="1"/>
  <c r="D281" i="1"/>
  <c r="C281" i="1"/>
  <c r="H280" i="1"/>
  <c r="D280" i="1"/>
  <c r="C280" i="1"/>
  <c r="G280" i="1" s="1"/>
  <c r="D279" i="1"/>
  <c r="H279" i="1" s="1"/>
  <c r="C279" i="1"/>
  <c r="D278" i="1"/>
  <c r="C278" i="1"/>
  <c r="D277" i="1"/>
  <c r="C277" i="1"/>
  <c r="D276" i="1"/>
  <c r="C276" i="1"/>
  <c r="D275" i="1"/>
  <c r="C275" i="1"/>
  <c r="H274" i="1"/>
  <c r="D274" i="1"/>
  <c r="C274" i="1"/>
  <c r="G274" i="1" s="1"/>
  <c r="H273" i="1"/>
  <c r="D273" i="1"/>
  <c r="C273" i="1"/>
  <c r="D272" i="1"/>
  <c r="C272" i="1"/>
  <c r="D271" i="1"/>
  <c r="C271" i="1"/>
  <c r="H270" i="1"/>
  <c r="D270" i="1"/>
  <c r="C270" i="1"/>
  <c r="G270" i="1" s="1"/>
  <c r="D269" i="1"/>
  <c r="H269" i="1" s="1"/>
  <c r="C269" i="1"/>
  <c r="D268" i="1"/>
  <c r="C268" i="1"/>
  <c r="D267" i="1"/>
  <c r="C267" i="1"/>
  <c r="H266" i="1"/>
  <c r="D266" i="1"/>
  <c r="C266" i="1"/>
  <c r="G266" i="1" s="1"/>
  <c r="H265" i="1"/>
  <c r="D265" i="1"/>
  <c r="C265" i="1"/>
  <c r="D264" i="1"/>
  <c r="C264" i="1"/>
  <c r="D263" i="1"/>
  <c r="C263" i="1"/>
  <c r="H262" i="1"/>
  <c r="D262" i="1"/>
  <c r="C262" i="1"/>
  <c r="G262" i="1" s="1"/>
  <c r="H261" i="1"/>
  <c r="G261" i="1"/>
  <c r="D261" i="1"/>
  <c r="C261" i="1"/>
  <c r="H260" i="1"/>
  <c r="G260" i="1"/>
  <c r="D260" i="1"/>
  <c r="C260" i="1"/>
  <c r="H258" i="1"/>
  <c r="G258" i="1"/>
  <c r="D258" i="1"/>
  <c r="C258" i="1"/>
  <c r="H257" i="1"/>
  <c r="G257" i="1"/>
  <c r="D257" i="1"/>
  <c r="C257" i="1"/>
  <c r="H256" i="1"/>
  <c r="G256" i="1"/>
  <c r="D256" i="1"/>
  <c r="C256"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C206" i="1"/>
  <c r="H205" i="1"/>
  <c r="G205" i="1"/>
  <c r="D205" i="1"/>
  <c r="C205" i="1"/>
  <c r="H204" i="1"/>
  <c r="G204" i="1"/>
  <c r="D204" i="1"/>
  <c r="C204" i="1"/>
  <c r="H203" i="1"/>
  <c r="G203" i="1"/>
  <c r="D203" i="1"/>
  <c r="C203" i="1"/>
  <c r="H202" i="1"/>
  <c r="G202" i="1"/>
  <c r="D202" i="1"/>
  <c r="C202" i="1"/>
  <c r="H201" i="1"/>
  <c r="G201" i="1"/>
  <c r="D201" i="1"/>
  <c r="C201" i="1"/>
  <c r="H200" i="1"/>
  <c r="D200" i="1"/>
  <c r="G200" i="1" s="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D185" i="1"/>
  <c r="H185" i="1" s="1"/>
  <c r="C185" i="1"/>
  <c r="C184" i="1"/>
  <c r="D183" i="1"/>
  <c r="H183" i="1" s="1"/>
  <c r="C183" i="1"/>
  <c r="H182" i="1"/>
  <c r="G182" i="1"/>
  <c r="D182" i="1"/>
  <c r="C182" i="1"/>
  <c r="H181" i="1"/>
  <c r="G181" i="1"/>
  <c r="D181" i="1"/>
  <c r="C181" i="1"/>
  <c r="D180" i="1"/>
  <c r="H180" i="1" s="1"/>
  <c r="C180" i="1"/>
  <c r="D179" i="1"/>
  <c r="H179" i="1" s="1"/>
  <c r="C179" i="1"/>
  <c r="H178" i="1"/>
  <c r="G178" i="1"/>
  <c r="D178" i="1"/>
  <c r="C178" i="1"/>
  <c r="H177" i="1"/>
  <c r="G177" i="1"/>
  <c r="D177" i="1"/>
  <c r="C177" i="1"/>
  <c r="H176" i="1"/>
  <c r="G176" i="1"/>
  <c r="D176" i="1"/>
  <c r="C176" i="1"/>
  <c r="D175" i="1"/>
  <c r="H175" i="1" s="1"/>
  <c r="C175" i="1"/>
  <c r="H174" i="1"/>
  <c r="D174" i="1"/>
  <c r="G174" i="1" s="1"/>
  <c r="C174" i="1"/>
  <c r="C173" i="1"/>
  <c r="H172" i="1"/>
  <c r="D172" i="1"/>
  <c r="G172" i="1" s="1"/>
  <c r="C172" i="1"/>
  <c r="H171" i="1"/>
  <c r="G171" i="1"/>
  <c r="D171" i="1"/>
  <c r="C171" i="1"/>
  <c r="D170" i="1"/>
  <c r="H170" i="1" s="1"/>
  <c r="C170" i="1"/>
  <c r="D169" i="1"/>
  <c r="H169" i="1" s="1"/>
  <c r="C169" i="1"/>
  <c r="H168" i="1"/>
  <c r="G168" i="1"/>
  <c r="D168" i="1"/>
  <c r="C168" i="1"/>
  <c r="H167" i="1"/>
  <c r="G167" i="1"/>
  <c r="D167" i="1"/>
  <c r="C167" i="1"/>
  <c r="H166" i="1"/>
  <c r="G166" i="1"/>
  <c r="D166" i="1"/>
  <c r="C166" i="1"/>
  <c r="D165" i="1"/>
  <c r="H165" i="1" s="1"/>
  <c r="C165" i="1"/>
  <c r="H164" i="1"/>
  <c r="G164" i="1"/>
  <c r="D164" i="1"/>
  <c r="C164" i="1"/>
  <c r="H163" i="1"/>
  <c r="G163" i="1"/>
  <c r="D163" i="1"/>
  <c r="C163" i="1"/>
  <c r="H162" i="1"/>
  <c r="G162" i="1"/>
  <c r="D162" i="1"/>
  <c r="C162" i="1"/>
  <c r="H161" i="1"/>
  <c r="G161" i="1"/>
  <c r="D161" i="1"/>
  <c r="C161" i="1"/>
  <c r="H160" i="1"/>
  <c r="G160" i="1"/>
  <c r="D160" i="1"/>
  <c r="C160" i="1"/>
  <c r="C159" i="1"/>
  <c r="G158" i="1"/>
  <c r="D158" i="1"/>
  <c r="H158" i="1" s="1"/>
  <c r="C158" i="1"/>
  <c r="H157" i="1"/>
  <c r="G157" i="1"/>
  <c r="D157" i="1"/>
  <c r="C157" i="1"/>
  <c r="H156" i="1"/>
  <c r="G156" i="1"/>
  <c r="D156" i="1"/>
  <c r="C156" i="1"/>
  <c r="G155" i="1"/>
  <c r="D155" i="1"/>
  <c r="H155" i="1" s="1"/>
  <c r="C155" i="1"/>
  <c r="H154" i="1"/>
  <c r="D154" i="1"/>
  <c r="G154" i="1" s="1"/>
  <c r="C154" i="1"/>
  <c r="H153" i="1"/>
  <c r="D153" i="1"/>
  <c r="G153" i="1" s="1"/>
  <c r="C153" i="1"/>
  <c r="H152" i="1"/>
  <c r="D152" i="1"/>
  <c r="G152" i="1" s="1"/>
  <c r="C152" i="1"/>
  <c r="D151" i="1"/>
  <c r="H151" i="1" s="1"/>
  <c r="C151" i="1"/>
  <c r="D150" i="1"/>
  <c r="H150" i="1" s="1"/>
  <c r="C150" i="1"/>
  <c r="D149" i="1"/>
  <c r="H149" i="1" s="1"/>
  <c r="C149" i="1"/>
  <c r="C148"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D131" i="1"/>
  <c r="G131" i="1" s="1"/>
  <c r="C131" i="1"/>
  <c r="C130" i="1"/>
  <c r="C129" i="1"/>
  <c r="H128" i="1"/>
  <c r="G128" i="1"/>
  <c r="D128" i="1"/>
  <c r="C128" i="1"/>
  <c r="H127" i="1"/>
  <c r="G127" i="1"/>
  <c r="D127" i="1"/>
  <c r="C127" i="1"/>
  <c r="H126" i="1"/>
  <c r="G126" i="1"/>
  <c r="D126" i="1"/>
  <c r="C126" i="1"/>
  <c r="D125" i="1"/>
  <c r="H125" i="1" s="1"/>
  <c r="C125" i="1"/>
  <c r="D124" i="1"/>
  <c r="H124" i="1" s="1"/>
  <c r="C124" i="1"/>
  <c r="D123" i="1"/>
  <c r="H123" i="1" s="1"/>
  <c r="C123" i="1"/>
  <c r="H122" i="1"/>
  <c r="G122" i="1"/>
  <c r="D122" i="1"/>
  <c r="C122" i="1"/>
  <c r="D121" i="1"/>
  <c r="H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D80" i="1"/>
  <c r="G80" i="1" s="1"/>
  <c r="C80" i="1"/>
  <c r="H79" i="1"/>
  <c r="D79" i="1"/>
  <c r="G79" i="1" s="1"/>
  <c r="C79" i="1"/>
  <c r="H77" i="1"/>
  <c r="G77" i="1"/>
  <c r="D77" i="1"/>
  <c r="C77" i="1"/>
  <c r="H76" i="1"/>
  <c r="D76" i="1"/>
  <c r="G76" i="1" s="1"/>
  <c r="C76" i="1"/>
  <c r="H75" i="1"/>
  <c r="G75" i="1"/>
  <c r="D75" i="1"/>
  <c r="C75" i="1"/>
  <c r="H74" i="1"/>
  <c r="G74" i="1"/>
  <c r="D74" i="1"/>
  <c r="C74"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D60" i="1"/>
  <c r="G60" i="1" s="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G45" i="1"/>
  <c r="D45" i="1"/>
  <c r="C45" i="1"/>
  <c r="H45" i="1" s="1"/>
  <c r="G44" i="1"/>
  <c r="D44" i="1"/>
  <c r="C44" i="1"/>
  <c r="H44" i="1" s="1"/>
  <c r="G43" i="1"/>
  <c r="D43" i="1"/>
  <c r="C43" i="1"/>
  <c r="H43" i="1" s="1"/>
  <c r="G42" i="1"/>
  <c r="D42" i="1"/>
  <c r="C42" i="1"/>
  <c r="H42" i="1" s="1"/>
  <c r="G41" i="1"/>
  <c r="D41" i="1"/>
  <c r="C41" i="1"/>
  <c r="H41" i="1" s="1"/>
  <c r="G40" i="1"/>
  <c r="D40" i="1"/>
  <c r="C40" i="1"/>
  <c r="H40" i="1" s="1"/>
  <c r="G39" i="1"/>
  <c r="D39" i="1"/>
  <c r="C39" i="1"/>
  <c r="H39" i="1" s="1"/>
  <c r="G38" i="1"/>
  <c r="D38" i="1"/>
  <c r="C38" i="1"/>
  <c r="H38" i="1" s="1"/>
  <c r="G37" i="1"/>
  <c r="D37" i="1"/>
  <c r="C37" i="1"/>
  <c r="H37" i="1" s="1"/>
  <c r="G36" i="1"/>
  <c r="D36" i="1"/>
  <c r="C36" i="1"/>
  <c r="H36" i="1" s="1"/>
  <c r="G35" i="1"/>
  <c r="D35" i="1"/>
  <c r="C35" i="1"/>
  <c r="H35" i="1" s="1"/>
  <c r="G34" i="1"/>
  <c r="D34" i="1"/>
  <c r="C34" i="1"/>
  <c r="H34" i="1" s="1"/>
  <c r="G33" i="1"/>
  <c r="D33" i="1"/>
  <c r="C33" i="1"/>
  <c r="H33" i="1" s="1"/>
  <c r="G32" i="1"/>
  <c r="D32" i="1"/>
  <c r="C32" i="1"/>
  <c r="H32" i="1" s="1"/>
  <c r="G31" i="1"/>
  <c r="D31" i="1"/>
  <c r="C31" i="1"/>
  <c r="H31" i="1" s="1"/>
  <c r="G30" i="1"/>
  <c r="D30" i="1"/>
  <c r="C30" i="1"/>
  <c r="H30" i="1" s="1"/>
  <c r="G29" i="1"/>
  <c r="D29" i="1"/>
  <c r="C29" i="1"/>
  <c r="H29" i="1" s="1"/>
  <c r="G28" i="1"/>
  <c r="D28" i="1"/>
  <c r="C28" i="1"/>
  <c r="H28" i="1" s="1"/>
  <c r="G27" i="1"/>
  <c r="D27" i="1"/>
  <c r="C27" i="1"/>
  <c r="H27" i="1" s="1"/>
  <c r="G26" i="1"/>
  <c r="D26" i="1"/>
  <c r="C26" i="1"/>
  <c r="H26" i="1" s="1"/>
  <c r="G25" i="1"/>
  <c r="D25" i="1"/>
  <c r="C25" i="1"/>
  <c r="H25" i="1" s="1"/>
  <c r="G24" i="1"/>
  <c r="D24" i="1"/>
  <c r="C24" i="1"/>
  <c r="H24" i="1" s="1"/>
  <c r="G23" i="1"/>
  <c r="D23" i="1"/>
  <c r="C23" i="1"/>
  <c r="H23" i="1" s="1"/>
  <c r="G22" i="1"/>
  <c r="D22" i="1"/>
  <c r="C22" i="1"/>
  <c r="H22" i="1" s="1"/>
  <c r="G21" i="1"/>
  <c r="D21" i="1"/>
  <c r="C21" i="1"/>
  <c r="H21" i="1" s="1"/>
  <c r="G20" i="1"/>
  <c r="D20" i="1"/>
  <c r="C20" i="1"/>
  <c r="H20" i="1" s="1"/>
  <c r="G19" i="1"/>
  <c r="D19" i="1"/>
  <c r="C19" i="1"/>
  <c r="H19" i="1" s="1"/>
  <c r="G18" i="1"/>
  <c r="D18" i="1"/>
  <c r="C18" i="1"/>
  <c r="H18" i="1" s="1"/>
  <c r="G17" i="1"/>
  <c r="D17" i="1"/>
  <c r="C17" i="1"/>
  <c r="H17" i="1" s="1"/>
  <c r="G16" i="1"/>
  <c r="D16" i="1"/>
  <c r="C16" i="1"/>
  <c r="H16" i="1" s="1"/>
  <c r="G15" i="1"/>
  <c r="D15" i="1"/>
  <c r="C15" i="1"/>
  <c r="H15" i="1" s="1"/>
  <c r="G14" i="1"/>
  <c r="D14" i="1"/>
  <c r="C14" i="1"/>
  <c r="H14" i="1" s="1"/>
  <c r="G13" i="1"/>
  <c r="D13" i="1"/>
  <c r="C13" i="1"/>
  <c r="H13" i="1" s="1"/>
  <c r="G12" i="1"/>
  <c r="D12" i="1"/>
  <c r="C12" i="1"/>
  <c r="H12" i="1" s="1"/>
  <c r="G11" i="1"/>
  <c r="D11" i="1"/>
  <c r="C11" i="1"/>
  <c r="H11" i="1" s="1"/>
  <c r="G10" i="1"/>
  <c r="D10" i="1"/>
  <c r="C10" i="1"/>
  <c r="H10" i="1" s="1"/>
  <c r="G9" i="1"/>
  <c r="D9" i="1"/>
  <c r="C9" i="1"/>
  <c r="H9" i="1" s="1"/>
  <c r="G8" i="1"/>
  <c r="D8" i="1"/>
  <c r="C8" i="1"/>
  <c r="H8" i="1" s="1"/>
  <c r="G7" i="1"/>
  <c r="D7" i="1"/>
  <c r="C7" i="1"/>
  <c r="H7" i="1" s="1"/>
  <c r="G6" i="1"/>
  <c r="D6" i="1"/>
  <c r="C6" i="1"/>
  <c r="H6" i="1" s="1"/>
  <c r="G5" i="1"/>
  <c r="D5" i="1"/>
  <c r="C5" i="1"/>
  <c r="H5" i="1" s="1"/>
  <c r="G4" i="1"/>
  <c r="D4" i="1"/>
  <c r="C4" i="1"/>
  <c r="H4" i="1" s="1"/>
  <c r="C3" i="1"/>
  <c r="E275" i="9" l="1"/>
  <c r="B275" i="9" s="1"/>
  <c r="G647" i="1"/>
  <c r="E196" i="4"/>
  <c r="D192" i="1" s="1"/>
  <c r="H192" i="1" s="1"/>
  <c r="F217" i="9"/>
  <c r="B217" i="9" s="1"/>
  <c r="E293" i="9"/>
  <c r="B293" i="9" s="1"/>
  <c r="E296" i="9"/>
  <c r="B296" i="9" s="1"/>
  <c r="H632" i="1"/>
  <c r="G1236" i="1"/>
  <c r="G1237" i="1"/>
  <c r="G1229" i="1"/>
  <c r="G1023" i="1"/>
  <c r="G1028" i="1"/>
  <c r="G998" i="1"/>
  <c r="G1232" i="1"/>
  <c r="G1233" i="1"/>
  <c r="G404" i="1"/>
  <c r="E643" i="4"/>
  <c r="D637" i="1" s="1"/>
  <c r="D411" i="1"/>
  <c r="H411" i="1" s="1"/>
  <c r="G412" i="1"/>
  <c r="E644" i="4"/>
  <c r="D638" i="1" s="1"/>
  <c r="G1228" i="1"/>
  <c r="G1220" i="1"/>
  <c r="G1219" i="1"/>
  <c r="G1224" i="1"/>
  <c r="G1221" i="1"/>
  <c r="G1230" i="1"/>
  <c r="D1223" i="1"/>
  <c r="E282" i="9"/>
  <c r="B282" i="9" s="1"/>
  <c r="D1216" i="1"/>
  <c r="H1216" i="1" s="1"/>
  <c r="G1218" i="1"/>
  <c r="E288" i="9"/>
  <c r="B288" i="9" s="1"/>
  <c r="G1047" i="1"/>
  <c r="H1047" i="1"/>
  <c r="D1041" i="1"/>
  <c r="H1030" i="1"/>
  <c r="G1030" i="1"/>
  <c r="G1010" i="1"/>
  <c r="H997" i="1"/>
  <c r="G997" i="1"/>
  <c r="F19" i="5"/>
  <c r="G988" i="1"/>
  <c r="G986" i="1"/>
  <c r="G987" i="1"/>
  <c r="F215" i="9"/>
  <c r="B215" i="9" s="1"/>
  <c r="G642" i="1"/>
  <c r="G645" i="1"/>
  <c r="H645" i="1"/>
  <c r="F652" i="4"/>
  <c r="G662" i="1"/>
  <c r="F356" i="4"/>
  <c r="G308" i="1"/>
  <c r="G180" i="1"/>
  <c r="D255" i="1"/>
  <c r="G192" i="1"/>
  <c r="D206" i="1"/>
  <c r="G185" i="1"/>
  <c r="D184" i="1"/>
  <c r="F222" i="9"/>
  <c r="B222" i="9" s="1"/>
  <c r="G183" i="1"/>
  <c r="B221" i="9"/>
  <c r="F220" i="9"/>
  <c r="B220" i="9" s="1"/>
  <c r="G179" i="1"/>
  <c r="E42" i="9"/>
  <c r="G175" i="1"/>
  <c r="H173" i="1"/>
  <c r="G173" i="1"/>
  <c r="F177" i="4"/>
  <c r="G170" i="1"/>
  <c r="G165" i="1"/>
  <c r="G169" i="1"/>
  <c r="E152" i="4"/>
  <c r="D148" i="1" s="1"/>
  <c r="H148" i="1" s="1"/>
  <c r="F218" i="9"/>
  <c r="G151" i="1"/>
  <c r="F153" i="4"/>
  <c r="G148" i="1"/>
  <c r="G149" i="1"/>
  <c r="G150" i="1"/>
  <c r="G146" i="1"/>
  <c r="H129" i="1"/>
  <c r="G129" i="1"/>
  <c r="D130" i="1"/>
  <c r="F134" i="4"/>
  <c r="F133" i="4"/>
  <c r="G124" i="1"/>
  <c r="G125" i="1"/>
  <c r="G121" i="1"/>
  <c r="G123" i="1"/>
  <c r="E124" i="4"/>
  <c r="D120" i="1" s="1"/>
  <c r="F124" i="4"/>
  <c r="F112" i="4"/>
  <c r="E38" i="9"/>
  <c r="B38" i="9" s="1"/>
  <c r="E82" i="4"/>
  <c r="D78" i="1" s="1"/>
  <c r="D73" i="1"/>
  <c r="G1461" i="1"/>
  <c r="G1573" i="1"/>
  <c r="G1571" i="1"/>
  <c r="G1565" i="1"/>
  <c r="G1555" i="1"/>
  <c r="G1552" i="1"/>
  <c r="G1550" i="1"/>
  <c r="H1550" i="1"/>
  <c r="G1545" i="1"/>
  <c r="G1544" i="1"/>
  <c r="G1579" i="1"/>
  <c r="G1576" i="1"/>
  <c r="G1577" i="1"/>
  <c r="G1492" i="1"/>
  <c r="H1484" i="1"/>
  <c r="G1501" i="1"/>
  <c r="H1501" i="1"/>
  <c r="D24" i="8"/>
  <c r="C1499" i="1" s="1"/>
  <c r="G1499" i="1" s="1"/>
  <c r="H1493" i="1"/>
  <c r="G1563" i="1"/>
  <c r="G1561" i="1"/>
  <c r="H1560" i="1"/>
  <c r="G1560" i="1"/>
  <c r="G1539" i="1"/>
  <c r="G1537" i="1"/>
  <c r="H1534" i="1"/>
  <c r="G1531" i="1"/>
  <c r="D49" i="8"/>
  <c r="C1524" i="1" s="1"/>
  <c r="G1485" i="1"/>
  <c r="G1529" i="1"/>
  <c r="C1525" i="1"/>
  <c r="G263" i="1"/>
  <c r="H263" i="1"/>
  <c r="G268" i="1"/>
  <c r="H268" i="1"/>
  <c r="G271" i="1"/>
  <c r="H271" i="1"/>
  <c r="G276" i="1"/>
  <c r="H276" i="1"/>
  <c r="G278" i="1"/>
  <c r="H278" i="1"/>
  <c r="G288" i="1"/>
  <c r="H288" i="1"/>
  <c r="G290" i="1"/>
  <c r="H290" i="1"/>
  <c r="G304" i="1"/>
  <c r="H304" i="1"/>
  <c r="G310" i="1"/>
  <c r="H310" i="1"/>
  <c r="G313" i="1"/>
  <c r="H313" i="1"/>
  <c r="G316" i="1"/>
  <c r="H316" i="1"/>
  <c r="G333" i="1"/>
  <c r="H333" i="1"/>
  <c r="G342" i="1"/>
  <c r="H342" i="1"/>
  <c r="G352" i="1"/>
  <c r="H352" i="1"/>
  <c r="G354" i="1"/>
  <c r="H354" i="1"/>
  <c r="G384" i="1"/>
  <c r="H384" i="1"/>
  <c r="G386" i="1"/>
  <c r="H386" i="1"/>
  <c r="G405" i="1"/>
  <c r="H405" i="1"/>
  <c r="G422" i="1"/>
  <c r="H422" i="1"/>
  <c r="G425" i="1"/>
  <c r="H425" i="1"/>
  <c r="G428" i="1"/>
  <c r="H428" i="1"/>
  <c r="G445" i="1"/>
  <c r="H445" i="1"/>
  <c r="G454" i="1"/>
  <c r="H454" i="1"/>
  <c r="G457" i="1"/>
  <c r="H457" i="1"/>
  <c r="G460" i="1"/>
  <c r="H460" i="1"/>
  <c r="G477" i="1"/>
  <c r="H477" i="1"/>
  <c r="G496" i="1"/>
  <c r="H496" i="1"/>
  <c r="G498" i="1"/>
  <c r="H498" i="1"/>
  <c r="G525" i="1"/>
  <c r="H525" i="1"/>
  <c r="G534" i="1"/>
  <c r="H534" i="1"/>
  <c r="G537" i="1"/>
  <c r="H537" i="1"/>
  <c r="G540" i="1"/>
  <c r="H540" i="1"/>
  <c r="G557" i="1"/>
  <c r="H557" i="1"/>
  <c r="G282" i="1"/>
  <c r="H282" i="1"/>
  <c r="G301" i="1"/>
  <c r="H301" i="1"/>
  <c r="G320" i="1"/>
  <c r="H320" i="1"/>
  <c r="G322" i="1"/>
  <c r="H322" i="1"/>
  <c r="G349" i="1"/>
  <c r="H349" i="1"/>
  <c r="G361" i="1"/>
  <c r="H361" i="1"/>
  <c r="G364" i="1"/>
  <c r="H364" i="1"/>
  <c r="G381" i="1"/>
  <c r="H381" i="1"/>
  <c r="G390" i="1"/>
  <c r="H390" i="1"/>
  <c r="G393" i="1"/>
  <c r="H393" i="1"/>
  <c r="G396" i="1"/>
  <c r="H396" i="1"/>
  <c r="G432" i="1"/>
  <c r="H432" i="1"/>
  <c r="G434" i="1"/>
  <c r="H434" i="1"/>
  <c r="G464" i="1"/>
  <c r="H464" i="1"/>
  <c r="G493" i="1"/>
  <c r="H493" i="1"/>
  <c r="G502" i="1"/>
  <c r="H502" i="1"/>
  <c r="G505" i="1"/>
  <c r="H505" i="1"/>
  <c r="G508" i="1"/>
  <c r="H508" i="1"/>
  <c r="G544" i="1"/>
  <c r="H544" i="1"/>
  <c r="G546" i="1"/>
  <c r="H546" i="1"/>
  <c r="G264" i="1"/>
  <c r="H264" i="1"/>
  <c r="G267" i="1"/>
  <c r="H267" i="1"/>
  <c r="G272" i="1"/>
  <c r="H272" i="1"/>
  <c r="G275" i="1"/>
  <c r="H275" i="1"/>
  <c r="G317" i="1"/>
  <c r="H317" i="1"/>
  <c r="G326" i="1"/>
  <c r="H326" i="1"/>
  <c r="G329" i="1"/>
  <c r="H329" i="1"/>
  <c r="G332" i="1"/>
  <c r="H332" i="1"/>
  <c r="G368" i="1"/>
  <c r="H368" i="1"/>
  <c r="G370" i="1"/>
  <c r="H370" i="1"/>
  <c r="G400" i="1"/>
  <c r="H400" i="1"/>
  <c r="G429" i="1"/>
  <c r="H429" i="1"/>
  <c r="G438" i="1"/>
  <c r="H438" i="1"/>
  <c r="G441" i="1"/>
  <c r="H441" i="1"/>
  <c r="G444" i="1"/>
  <c r="H444" i="1"/>
  <c r="G461" i="1"/>
  <c r="H461" i="1"/>
  <c r="G470" i="1"/>
  <c r="H470" i="1"/>
  <c r="G473" i="1"/>
  <c r="H473" i="1"/>
  <c r="G476" i="1"/>
  <c r="H476" i="1"/>
  <c r="G480" i="1"/>
  <c r="H480" i="1"/>
  <c r="G482" i="1"/>
  <c r="H482" i="1"/>
  <c r="G512" i="1"/>
  <c r="H512" i="1"/>
  <c r="G514" i="1"/>
  <c r="H514" i="1"/>
  <c r="G524" i="1"/>
  <c r="H524" i="1"/>
  <c r="G541" i="1"/>
  <c r="H541" i="1"/>
  <c r="G550" i="1"/>
  <c r="H550" i="1"/>
  <c r="G553" i="1"/>
  <c r="H553" i="1"/>
  <c r="G556" i="1"/>
  <c r="H556" i="1"/>
  <c r="H569" i="1"/>
  <c r="G569" i="1"/>
  <c r="G294" i="1"/>
  <c r="H294" i="1"/>
  <c r="G297" i="1"/>
  <c r="H297" i="1"/>
  <c r="G300" i="1"/>
  <c r="H300" i="1"/>
  <c r="G336" i="1"/>
  <c r="H336" i="1"/>
  <c r="G338" i="1"/>
  <c r="H338" i="1"/>
  <c r="G348" i="1"/>
  <c r="H348" i="1"/>
  <c r="G365" i="1"/>
  <c r="H365" i="1"/>
  <c r="G374" i="1"/>
  <c r="H374" i="1"/>
  <c r="G377" i="1"/>
  <c r="H377" i="1"/>
  <c r="G380" i="1"/>
  <c r="H380" i="1"/>
  <c r="G397" i="1"/>
  <c r="H397" i="1"/>
  <c r="G413" i="1"/>
  <c r="H413" i="1"/>
  <c r="G416" i="1"/>
  <c r="H416" i="1"/>
  <c r="G418" i="1"/>
  <c r="H418" i="1"/>
  <c r="G448" i="1"/>
  <c r="H448" i="1"/>
  <c r="G450" i="1"/>
  <c r="H450" i="1"/>
  <c r="G486" i="1"/>
  <c r="H486" i="1"/>
  <c r="G489" i="1"/>
  <c r="H489" i="1"/>
  <c r="G492" i="1"/>
  <c r="H492" i="1"/>
  <c r="G518" i="1"/>
  <c r="H518" i="1"/>
  <c r="G521" i="1"/>
  <c r="H521" i="1"/>
  <c r="G528" i="1"/>
  <c r="H528" i="1"/>
  <c r="G530" i="1"/>
  <c r="H530" i="1"/>
  <c r="H566" i="1"/>
  <c r="G566" i="1"/>
  <c r="G281" i="1"/>
  <c r="H281" i="1"/>
  <c r="G309" i="1"/>
  <c r="H309" i="1"/>
  <c r="G325" i="1"/>
  <c r="H325" i="1"/>
  <c r="G341" i="1"/>
  <c r="H341" i="1"/>
  <c r="G357" i="1"/>
  <c r="H357" i="1"/>
  <c r="G373" i="1"/>
  <c r="H373" i="1"/>
  <c r="G389" i="1"/>
  <c r="H389" i="1"/>
  <c r="G421" i="1"/>
  <c r="H421" i="1"/>
  <c r="G437" i="1"/>
  <c r="H437" i="1"/>
  <c r="G453" i="1"/>
  <c r="H453" i="1"/>
  <c r="G469" i="1"/>
  <c r="H469" i="1"/>
  <c r="G485" i="1"/>
  <c r="H485" i="1"/>
  <c r="G501" i="1"/>
  <c r="H501" i="1"/>
  <c r="G517" i="1"/>
  <c r="H517" i="1"/>
  <c r="G533" i="1"/>
  <c r="H533" i="1"/>
  <c r="G549" i="1"/>
  <c r="H549" i="1"/>
  <c r="H560" i="1"/>
  <c r="H572" i="1"/>
  <c r="G572" i="1"/>
  <c r="G265" i="1"/>
  <c r="G269" i="1"/>
  <c r="G273" i="1"/>
  <c r="G277" i="1"/>
  <c r="H277" i="1"/>
  <c r="G289" i="1"/>
  <c r="H289" i="1"/>
  <c r="G298" i="1"/>
  <c r="G305" i="1"/>
  <c r="H305" i="1"/>
  <c r="G314" i="1"/>
  <c r="G321" i="1"/>
  <c r="H321" i="1"/>
  <c r="G330" i="1"/>
  <c r="G337" i="1"/>
  <c r="H337" i="1"/>
  <c r="G346" i="1"/>
  <c r="G353" i="1"/>
  <c r="H353" i="1"/>
  <c r="G362" i="1"/>
  <c r="G369" i="1"/>
  <c r="H369" i="1"/>
  <c r="G378" i="1"/>
  <c r="G385" i="1"/>
  <c r="H385" i="1"/>
  <c r="G394" i="1"/>
  <c r="G401" i="1"/>
  <c r="H401" i="1"/>
  <c r="G406" i="1"/>
  <c r="G417" i="1"/>
  <c r="H417" i="1"/>
  <c r="G426" i="1"/>
  <c r="G433" i="1"/>
  <c r="H433" i="1"/>
  <c r="G442" i="1"/>
  <c r="G449" i="1"/>
  <c r="H449" i="1"/>
  <c r="G458" i="1"/>
  <c r="G465" i="1"/>
  <c r="H465" i="1"/>
  <c r="G474" i="1"/>
  <c r="G481" i="1"/>
  <c r="H481" i="1"/>
  <c r="G490" i="1"/>
  <c r="G497" i="1"/>
  <c r="H497" i="1"/>
  <c r="G506" i="1"/>
  <c r="G513" i="1"/>
  <c r="H513" i="1"/>
  <c r="G529" i="1"/>
  <c r="H529" i="1"/>
  <c r="G538" i="1"/>
  <c r="G545" i="1"/>
  <c r="H545" i="1"/>
  <c r="G554" i="1"/>
  <c r="G562" i="1"/>
  <c r="G565" i="1"/>
  <c r="H568" i="1"/>
  <c r="G568" i="1"/>
  <c r="H564" i="1"/>
  <c r="G564" i="1"/>
  <c r="G1458" i="1"/>
  <c r="J1458" i="1"/>
  <c r="H1519" i="1"/>
  <c r="G1519" i="1"/>
  <c r="H1523" i="1"/>
  <c r="G1523" i="1"/>
  <c r="H1527" i="1"/>
  <c r="G1527" i="1"/>
  <c r="G279" i="1"/>
  <c r="G283" i="1"/>
  <c r="G291" i="1"/>
  <c r="G295" i="1"/>
  <c r="G299" i="1"/>
  <c r="G303" i="1"/>
  <c r="G307" i="1"/>
  <c r="G311" i="1"/>
  <c r="G315" i="1"/>
  <c r="G319" i="1"/>
  <c r="G323" i="1"/>
  <c r="G327" i="1"/>
  <c r="G331" i="1"/>
  <c r="G335" i="1"/>
  <c r="G339" i="1"/>
  <c r="G343" i="1"/>
  <c r="G347" i="1"/>
  <c r="G351" i="1"/>
  <c r="G355" i="1"/>
  <c r="G359" i="1"/>
  <c r="G363" i="1"/>
  <c r="G367" i="1"/>
  <c r="G371" i="1"/>
  <c r="G375" i="1"/>
  <c r="G379" i="1"/>
  <c r="G383" i="1"/>
  <c r="G387" i="1"/>
  <c r="G391" i="1"/>
  <c r="G395" i="1"/>
  <c r="G399" i="1"/>
  <c r="G419" i="1"/>
  <c r="G423" i="1"/>
  <c r="G427" i="1"/>
  <c r="G431" i="1"/>
  <c r="G435" i="1"/>
  <c r="G439" i="1"/>
  <c r="G443" i="1"/>
  <c r="G447" i="1"/>
  <c r="G451" i="1"/>
  <c r="G455" i="1"/>
  <c r="G459" i="1"/>
  <c r="G463" i="1"/>
  <c r="G467" i="1"/>
  <c r="G471" i="1"/>
  <c r="G475" i="1"/>
  <c r="G479" i="1"/>
  <c r="G483" i="1"/>
  <c r="G487" i="1"/>
  <c r="G491" i="1"/>
  <c r="G495" i="1"/>
  <c r="G499" i="1"/>
  <c r="G503" i="1"/>
  <c r="G507" i="1"/>
  <c r="G511" i="1"/>
  <c r="G515" i="1"/>
  <c r="G519" i="1"/>
  <c r="G523" i="1"/>
  <c r="G527" i="1"/>
  <c r="G531" i="1"/>
  <c r="G535" i="1"/>
  <c r="G539" i="1"/>
  <c r="G543" i="1"/>
  <c r="G547" i="1"/>
  <c r="G551" i="1"/>
  <c r="G555" i="1"/>
  <c r="G559" i="1"/>
  <c r="G1450" i="1"/>
  <c r="I1450" i="1" s="1"/>
  <c r="J1450" i="1"/>
  <c r="F273" i="4"/>
  <c r="E263" i="4"/>
  <c r="D259" i="1" s="1"/>
  <c r="G1446" i="1"/>
  <c r="I1446" i="1" s="1"/>
  <c r="J1446" i="1"/>
  <c r="G1478" i="1"/>
  <c r="I1478" i="1" s="1"/>
  <c r="J1478" i="1"/>
  <c r="H21" i="9"/>
  <c r="H1444" i="1"/>
  <c r="G1444" i="1"/>
  <c r="I1444" i="1" s="1"/>
  <c r="J1444" i="1"/>
  <c r="G1471" i="1"/>
  <c r="I1471" i="1" s="1"/>
  <c r="J1471" i="1"/>
  <c r="F115" i="6"/>
  <c r="D114" i="6"/>
  <c r="C1409" i="1"/>
  <c r="F118" i="6"/>
  <c r="C1412" i="1"/>
  <c r="D5" i="7"/>
  <c r="C1437" i="1"/>
  <c r="C1469" i="1"/>
  <c r="H31" i="3"/>
  <c r="H1442" i="1"/>
  <c r="G1442" i="1"/>
  <c r="I1442" i="1" s="1"/>
  <c r="J1442" i="1"/>
  <c r="H1448" i="1"/>
  <c r="I1448" i="1" s="1"/>
  <c r="H1452" i="1"/>
  <c r="H1456" i="1"/>
  <c r="I1456" i="1" s="1"/>
  <c r="H1460" i="1"/>
  <c r="I1464" i="1"/>
  <c r="I1465" i="1"/>
  <c r="I1468" i="1"/>
  <c r="H1470" i="1"/>
  <c r="H1473" i="1"/>
  <c r="I1473" i="1" s="1"/>
  <c r="H1476" i="1"/>
  <c r="I1476" i="1" s="1"/>
  <c r="G311" i="9"/>
  <c r="E311" i="9" s="1"/>
  <c r="B311" i="9" s="1"/>
  <c r="F206" i="5"/>
  <c r="C1183" i="1"/>
  <c r="E245" i="5"/>
  <c r="D1227" i="1"/>
  <c r="H1440" i="1"/>
  <c r="G1440" i="1"/>
  <c r="I1440" i="1" s="1"/>
  <c r="J1440" i="1"/>
  <c r="I1447" i="1"/>
  <c r="I1451" i="1"/>
  <c r="I1452" i="1"/>
  <c r="I1455" i="1"/>
  <c r="I1459" i="1"/>
  <c r="I1460" i="1"/>
  <c r="H1463" i="1"/>
  <c r="I1463" i="1" s="1"/>
  <c r="H1467" i="1"/>
  <c r="I1472" i="1"/>
  <c r="I1479" i="1"/>
  <c r="H1483" i="1"/>
  <c r="G1483" i="1"/>
  <c r="H1487" i="1"/>
  <c r="G1487" i="1"/>
  <c r="H1491" i="1"/>
  <c r="G1491" i="1"/>
  <c r="H1495" i="1"/>
  <c r="G1495" i="1"/>
  <c r="H1503" i="1"/>
  <c r="G1503" i="1"/>
  <c r="H1507" i="1"/>
  <c r="G1507" i="1"/>
  <c r="H1511" i="1"/>
  <c r="G1511" i="1"/>
  <c r="H1515" i="1"/>
  <c r="G1515" i="1"/>
  <c r="F225" i="4"/>
  <c r="D224" i="4"/>
  <c r="F312" i="4"/>
  <c r="D311" i="4"/>
  <c r="E12" i="5"/>
  <c r="D990" i="1" s="1"/>
  <c r="D991" i="1"/>
  <c r="F35" i="5"/>
  <c r="C1013" i="1"/>
  <c r="F134" i="5"/>
  <c r="C1112" i="1"/>
  <c r="H1446" i="1"/>
  <c r="H1450" i="1"/>
  <c r="H1458" i="1"/>
  <c r="I1467" i="1"/>
  <c r="H1471" i="1"/>
  <c r="H1475" i="1"/>
  <c r="H1478" i="1"/>
  <c r="F7" i="4"/>
  <c r="F516" i="4"/>
  <c r="D515" i="4"/>
  <c r="F51" i="4"/>
  <c r="D50" i="4"/>
  <c r="D6" i="4" s="1"/>
  <c r="F253" i="4"/>
  <c r="D252" i="4"/>
  <c r="D263" i="4"/>
  <c r="D151" i="4" s="1"/>
  <c r="F268" i="4"/>
  <c r="F581" i="4"/>
  <c r="D580" i="4"/>
  <c r="F626" i="4"/>
  <c r="D625" i="4"/>
  <c r="F29" i="5"/>
  <c r="D12" i="5"/>
  <c r="F79" i="5"/>
  <c r="D78" i="5"/>
  <c r="G161" i="9"/>
  <c r="E161" i="9" s="1"/>
  <c r="B161" i="9" s="1"/>
  <c r="J1447" i="1"/>
  <c r="J1449" i="1"/>
  <c r="J1451" i="1"/>
  <c r="J1455" i="1"/>
  <c r="J1457" i="1"/>
  <c r="J1459" i="1"/>
  <c r="J1462" i="1"/>
  <c r="J1464" i="1"/>
  <c r="J1466" i="1"/>
  <c r="J1468" i="1"/>
  <c r="J1472" i="1"/>
  <c r="J1474" i="1"/>
  <c r="J1477" i="1"/>
  <c r="J1479" i="1"/>
  <c r="G1482" i="1"/>
  <c r="G1486" i="1"/>
  <c r="G1490" i="1"/>
  <c r="G1494" i="1"/>
  <c r="G1498" i="1"/>
  <c r="G1502" i="1"/>
  <c r="G1506" i="1"/>
  <c r="G1510" i="1"/>
  <c r="G1514" i="1"/>
  <c r="G1522" i="1"/>
  <c r="G1526" i="1"/>
  <c r="H1530" i="1"/>
  <c r="G1532" i="1"/>
  <c r="G1535" i="1"/>
  <c r="H1538" i="1"/>
  <c r="G1540" i="1"/>
  <c r="G1543" i="1"/>
  <c r="H1546" i="1"/>
  <c r="G1548" i="1"/>
  <c r="G1551" i="1"/>
  <c r="H1554" i="1"/>
  <c r="G1556" i="1"/>
  <c r="G1559" i="1"/>
  <c r="H1562" i="1"/>
  <c r="G1564" i="1"/>
  <c r="G1567" i="1"/>
  <c r="H1570" i="1"/>
  <c r="G1572" i="1"/>
  <c r="G1575" i="1"/>
  <c r="H1578" i="1"/>
  <c r="G1580" i="1"/>
  <c r="E7" i="4"/>
  <c r="E50" i="4"/>
  <c r="D46" i="1" s="1"/>
  <c r="D139" i="4"/>
  <c r="E163" i="4"/>
  <c r="D159" i="1" s="1"/>
  <c r="F210" i="4"/>
  <c r="E224" i="4"/>
  <c r="D220" i="1" s="1"/>
  <c r="D298" i="4"/>
  <c r="F351" i="4"/>
  <c r="E363" i="4"/>
  <c r="D358" i="1" s="1"/>
  <c r="D644" i="4"/>
  <c r="F417" i="4"/>
  <c r="D643" i="4"/>
  <c r="F478" i="4"/>
  <c r="D472" i="4"/>
  <c r="F529" i="4"/>
  <c r="F83" i="4"/>
  <c r="D82" i="4"/>
  <c r="F107" i="4"/>
  <c r="D106" i="4"/>
  <c r="F128" i="4"/>
  <c r="F196" i="4"/>
  <c r="E311" i="4"/>
  <c r="D306" i="1" s="1"/>
  <c r="F364" i="4"/>
  <c r="D363" i="4"/>
  <c r="F568" i="4"/>
  <c r="D567" i="4"/>
  <c r="F8" i="5"/>
  <c r="E141" i="6"/>
  <c r="G308" i="9"/>
  <c r="F177" i="5"/>
  <c r="H308" i="9"/>
  <c r="E176" i="5"/>
  <c r="F90" i="6"/>
  <c r="D89"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80" i="9"/>
  <c r="E280" i="9" s="1"/>
  <c r="B280" i="9" s="1"/>
  <c r="G166" i="9"/>
  <c r="H165" i="9"/>
  <c r="G281" i="9"/>
  <c r="E281" i="9" s="1"/>
  <c r="B281" i="9" s="1"/>
  <c r="G164" i="9"/>
  <c r="E164" i="9" s="1"/>
  <c r="B164" i="9" s="1"/>
  <c r="G162" i="9"/>
  <c r="E162" i="9" s="1"/>
  <c r="B162" i="9" s="1"/>
  <c r="B84" i="9"/>
  <c r="B157" i="9"/>
  <c r="G191" i="9"/>
  <c r="E191" i="9" s="1"/>
  <c r="B191" i="9" s="1"/>
  <c r="E421" i="4"/>
  <c r="G143" i="9"/>
  <c r="E143" i="9" s="1"/>
  <c r="B143" i="9" s="1"/>
  <c r="F603" i="4"/>
  <c r="G290" i="9"/>
  <c r="E290" i="9" s="1"/>
  <c r="B290" i="9" s="1"/>
  <c r="F88" i="5"/>
  <c r="D87" i="5"/>
  <c r="D146" i="5"/>
  <c r="G291" i="9"/>
  <c r="E291" i="9" s="1"/>
  <c r="B291" i="9" s="1"/>
  <c r="F149" i="5"/>
  <c r="F191" i="5"/>
  <c r="D190" i="5"/>
  <c r="D176" i="5" s="1"/>
  <c r="F239" i="5"/>
  <c r="D238" i="5"/>
  <c r="F259" i="5"/>
  <c r="D258" i="5"/>
  <c r="B22" i="9"/>
  <c r="B26" i="9"/>
  <c r="B30" i="9"/>
  <c r="B34" i="9"/>
  <c r="B42" i="9"/>
  <c r="B46" i="9"/>
  <c r="B50" i="9"/>
  <c r="B54" i="9"/>
  <c r="B58" i="9"/>
  <c r="B62" i="9"/>
  <c r="B66" i="9"/>
  <c r="B70" i="9"/>
  <c r="B74" i="9"/>
  <c r="B78" i="9"/>
  <c r="B93" i="9"/>
  <c r="B153" i="9"/>
  <c r="G165" i="9"/>
  <c r="E165" i="9" s="1"/>
  <c r="B165" i="9" s="1"/>
  <c r="G279" i="9"/>
  <c r="E279" i="9" s="1"/>
  <c r="B279" i="9" s="1"/>
  <c r="F422" i="4"/>
  <c r="D421" i="4"/>
  <c r="F490" i="4"/>
  <c r="D484" i="4"/>
  <c r="E515" i="4"/>
  <c r="D509" i="1" s="1"/>
  <c r="E567" i="4"/>
  <c r="D561" i="1" s="1"/>
  <c r="D593" i="4"/>
  <c r="F13" i="5"/>
  <c r="F69" i="5"/>
  <c r="D245" i="5"/>
  <c r="F250" i="5"/>
  <c r="F6" i="6"/>
  <c r="D5" i="6"/>
  <c r="D6" i="8"/>
  <c r="E25" i="9"/>
  <c r="B25" i="9" s="1"/>
  <c r="E29" i="9"/>
  <c r="B29" i="9" s="1"/>
  <c r="E33" i="9"/>
  <c r="B33" i="9" s="1"/>
  <c r="E37" i="9"/>
  <c r="B37" i="9" s="1"/>
  <c r="E41" i="9"/>
  <c r="B41" i="9" s="1"/>
  <c r="E45" i="9"/>
  <c r="B45" i="9" s="1"/>
  <c r="E49" i="9"/>
  <c r="B49" i="9" s="1"/>
  <c r="E53" i="9"/>
  <c r="B53" i="9" s="1"/>
  <c r="E57" i="9"/>
  <c r="B57" i="9" s="1"/>
  <c r="E61" i="9"/>
  <c r="B61" i="9" s="1"/>
  <c r="E65" i="9"/>
  <c r="B65" i="9" s="1"/>
  <c r="E69" i="9"/>
  <c r="B69" i="9" s="1"/>
  <c r="E73" i="9"/>
  <c r="B73" i="9" s="1"/>
  <c r="E77" i="9"/>
  <c r="B77" i="9" s="1"/>
  <c r="B92" i="9"/>
  <c r="B149" i="9"/>
  <c r="G163" i="9"/>
  <c r="E163" i="9" s="1"/>
  <c r="B163" i="9" s="1"/>
  <c r="F219" i="9"/>
  <c r="B219" i="9" s="1"/>
  <c r="B224" i="9"/>
  <c r="B97" i="9"/>
  <c r="B101" i="9"/>
  <c r="B105" i="9"/>
  <c r="B109" i="9"/>
  <c r="B113" i="9"/>
  <c r="B117" i="9"/>
  <c r="B121" i="9"/>
  <c r="B125" i="9"/>
  <c r="B129" i="9"/>
  <c r="B133" i="9"/>
  <c r="B137" i="9"/>
  <c r="B141" i="9"/>
  <c r="E144" i="9"/>
  <c r="B144" i="9" s="1"/>
  <c r="E148" i="9"/>
  <c r="B148" i="9" s="1"/>
  <c r="E152" i="9"/>
  <c r="B152" i="9" s="1"/>
  <c r="E156" i="9"/>
  <c r="B156" i="9" s="1"/>
  <c r="E160" i="9"/>
  <c r="B160" i="9" s="1"/>
  <c r="F235" i="9"/>
  <c r="B235" i="9" s="1"/>
  <c r="F267" i="9"/>
  <c r="B267" i="9" s="1"/>
  <c r="E286" i="9"/>
  <c r="B286" i="9" s="1"/>
  <c r="E87" i="5"/>
  <c r="D1065" i="1" s="1"/>
  <c r="E88" i="9"/>
  <c r="B88" i="9" s="1"/>
  <c r="E96" i="9"/>
  <c r="B96" i="9" s="1"/>
  <c r="E100" i="9"/>
  <c r="B100" i="9" s="1"/>
  <c r="E104" i="9"/>
  <c r="B104" i="9" s="1"/>
  <c r="E108" i="9"/>
  <c r="B108" i="9" s="1"/>
  <c r="E112" i="9"/>
  <c r="B112" i="9" s="1"/>
  <c r="E116" i="9"/>
  <c r="B116" i="9" s="1"/>
  <c r="E120" i="9"/>
  <c r="B120" i="9" s="1"/>
  <c r="E124" i="9"/>
  <c r="B124" i="9" s="1"/>
  <c r="E128" i="9"/>
  <c r="B128" i="9" s="1"/>
  <c r="E132" i="9"/>
  <c r="B132" i="9" s="1"/>
  <c r="E136" i="9"/>
  <c r="B136" i="9" s="1"/>
  <c r="E140" i="9"/>
  <c r="B140" i="9" s="1"/>
  <c r="B146" i="9"/>
  <c r="B150" i="9"/>
  <c r="B154" i="9"/>
  <c r="B158" i="9"/>
  <c r="F227" i="9"/>
  <c r="B227" i="9" s="1"/>
  <c r="B232" i="9"/>
  <c r="F259" i="9"/>
  <c r="B259" i="9" s="1"/>
  <c r="B283" i="9"/>
  <c r="F223" i="9"/>
  <c r="B223" i="9" s="1"/>
  <c r="B228" i="9"/>
  <c r="F231" i="9"/>
  <c r="B231" i="9" s="1"/>
  <c r="B236" i="9"/>
  <c r="F239" i="9"/>
  <c r="B239" i="9" s="1"/>
  <c r="B244" i="9"/>
  <c r="F247" i="9"/>
  <c r="B247" i="9" s="1"/>
  <c r="F255" i="9"/>
  <c r="B255" i="9" s="1"/>
  <c r="F263" i="9"/>
  <c r="B263" i="9" s="1"/>
  <c r="B268" i="9"/>
  <c r="F271" i="9"/>
  <c r="B271" i="9" s="1"/>
  <c r="B273" i="9"/>
  <c r="E302" i="9"/>
  <c r="B302" i="9" s="1"/>
  <c r="B218" i="9"/>
  <c r="B225" i="9"/>
  <c r="B226" i="9"/>
  <c r="B233" i="9"/>
  <c r="B234" i="9"/>
  <c r="B241" i="9"/>
  <c r="B242" i="9"/>
  <c r="B249" i="9"/>
  <c r="B250" i="9"/>
  <c r="B257" i="9"/>
  <c r="B258" i="9"/>
  <c r="B265" i="9"/>
  <c r="B266" i="9"/>
  <c r="E298" i="9"/>
  <c r="B298" i="9" s="1"/>
  <c r="B304" i="9"/>
  <c r="G411" i="1" l="1"/>
  <c r="G1216" i="1"/>
  <c r="H1223" i="1"/>
  <c r="G1223" i="1"/>
  <c r="H1041" i="1"/>
  <c r="G1041" i="1"/>
  <c r="E298" i="4"/>
  <c r="F298" i="4" s="1"/>
  <c r="H255" i="1"/>
  <c r="G255" i="1"/>
  <c r="H206" i="1"/>
  <c r="G206" i="1"/>
  <c r="H184" i="1"/>
  <c r="G184" i="1"/>
  <c r="F152" i="4"/>
  <c r="G21" i="9"/>
  <c r="E21" i="9" s="1"/>
  <c r="B21" i="9" s="1"/>
  <c r="H130" i="1"/>
  <c r="G130" i="1"/>
  <c r="H120" i="1"/>
  <c r="G120" i="1"/>
  <c r="H73" i="1"/>
  <c r="G73" i="1"/>
  <c r="H1499" i="1"/>
  <c r="D43" i="8"/>
  <c r="C1518" i="1" s="1"/>
  <c r="G1525" i="1"/>
  <c r="H1525" i="1"/>
  <c r="G1524" i="1"/>
  <c r="H1524" i="1"/>
  <c r="D289" i="4"/>
  <c r="D290" i="4" s="1"/>
  <c r="H17" i="3"/>
  <c r="C147" i="1"/>
  <c r="D412" i="4"/>
  <c r="H16" i="3"/>
  <c r="C2" i="1"/>
  <c r="H22" i="3"/>
  <c r="C1153" i="1"/>
  <c r="F176" i="5"/>
  <c r="F5" i="6"/>
  <c r="D141" i="6"/>
  <c r="G318" i="9" s="1"/>
  <c r="E318" i="9" s="1"/>
  <c r="H24" i="3"/>
  <c r="C1299" i="1"/>
  <c r="F484" i="4"/>
  <c r="C478" i="1"/>
  <c r="D237" i="5"/>
  <c r="F238" i="5"/>
  <c r="C1215" i="1"/>
  <c r="E420" i="4"/>
  <c r="D415" i="1"/>
  <c r="B192" i="9"/>
  <c r="C1383" i="1"/>
  <c r="F89" i="6"/>
  <c r="E68" i="5"/>
  <c r="C293" i="1"/>
  <c r="F139" i="4"/>
  <c r="C135" i="1"/>
  <c r="F12" i="5"/>
  <c r="D7" i="5"/>
  <c r="C990" i="1"/>
  <c r="F580" i="4"/>
  <c r="C574" i="1"/>
  <c r="F252" i="4"/>
  <c r="C248" i="1"/>
  <c r="H1013" i="1"/>
  <c r="G1013" i="1"/>
  <c r="F311" i="4"/>
  <c r="C306" i="1"/>
  <c r="E237" i="5"/>
  <c r="E175" i="5" s="1"/>
  <c r="D1152" i="1" s="1"/>
  <c r="D1222" i="1"/>
  <c r="E350" i="4"/>
  <c r="G316" i="9"/>
  <c r="E316" i="9" s="1"/>
  <c r="H29" i="3"/>
  <c r="C1436" i="1"/>
  <c r="F114" i="6"/>
  <c r="H27" i="3"/>
  <c r="C1408" i="1"/>
  <c r="E166" i="9"/>
  <c r="B166" i="9" s="1"/>
  <c r="E528" i="4"/>
  <c r="F82" i="4"/>
  <c r="C78" i="1"/>
  <c r="F472" i="4"/>
  <c r="C466" i="1"/>
  <c r="F644" i="4"/>
  <c r="C638" i="1"/>
  <c r="F515" i="4"/>
  <c r="C509" i="1"/>
  <c r="H1183" i="1"/>
  <c r="G1183" i="1"/>
  <c r="H1412" i="1"/>
  <c r="G1412" i="1"/>
  <c r="F593" i="4"/>
  <c r="C587" i="1"/>
  <c r="D42" i="8"/>
  <c r="C1481" i="1"/>
  <c r="C1222" i="1"/>
  <c r="F245" i="5"/>
  <c r="D420" i="4"/>
  <c r="F421" i="4"/>
  <c r="C415" i="1"/>
  <c r="F258" i="5"/>
  <c r="C1235" i="1"/>
  <c r="G310" i="9"/>
  <c r="E310" i="9" s="1"/>
  <c r="B310" i="9" s="1"/>
  <c r="F190" i="5"/>
  <c r="C1167" i="1"/>
  <c r="F146" i="5"/>
  <c r="C1124" i="1"/>
  <c r="F213" i="9"/>
  <c r="B213" i="9" s="1"/>
  <c r="I22" i="3"/>
  <c r="D1153" i="1"/>
  <c r="E308" i="9"/>
  <c r="B308" i="9" s="1"/>
  <c r="E7" i="5"/>
  <c r="F363" i="4"/>
  <c r="D350" i="4"/>
  <c r="D407" i="4" s="1"/>
  <c r="C358" i="1"/>
  <c r="E6" i="4"/>
  <c r="F6" i="4" s="1"/>
  <c r="D3" i="1"/>
  <c r="F78" i="5"/>
  <c r="D68" i="5"/>
  <c r="C1056" i="1"/>
  <c r="C619" i="1"/>
  <c r="F625" i="4"/>
  <c r="E151" i="4"/>
  <c r="F151" i="4" s="1"/>
  <c r="H1112" i="1"/>
  <c r="G1112" i="1"/>
  <c r="H991" i="1"/>
  <c r="G991" i="1"/>
  <c r="F224" i="4"/>
  <c r="C220" i="1"/>
  <c r="H1469" i="1"/>
  <c r="G1469" i="1"/>
  <c r="I1458" i="1"/>
  <c r="F87" i="5"/>
  <c r="C1065" i="1"/>
  <c r="I28" i="3"/>
  <c r="D1435" i="1"/>
  <c r="F567" i="4"/>
  <c r="C561" i="1"/>
  <c r="F106" i="4"/>
  <c r="C102" i="1"/>
  <c r="D528" i="4"/>
  <c r="F643" i="4"/>
  <c r="C637" i="1"/>
  <c r="H159" i="1"/>
  <c r="G159" i="1"/>
  <c r="F263" i="4"/>
  <c r="C259" i="1"/>
  <c r="F50" i="4"/>
  <c r="C46" i="1"/>
  <c r="D293" i="1"/>
  <c r="H1227" i="1"/>
  <c r="G1227" i="1"/>
  <c r="H1437" i="1"/>
  <c r="G1437" i="1"/>
  <c r="H1409" i="1"/>
  <c r="G1409" i="1"/>
  <c r="F163" i="4"/>
  <c r="E407" i="4" l="1"/>
  <c r="D402" i="1" s="1"/>
  <c r="I35" i="3"/>
  <c r="G313" i="9"/>
  <c r="E313" i="9" s="1"/>
  <c r="B313" i="9" s="1"/>
  <c r="H1518" i="1"/>
  <c r="G1518" i="1"/>
  <c r="C286" i="1"/>
  <c r="E317" i="9"/>
  <c r="B318" i="9"/>
  <c r="F407" i="4"/>
  <c r="C402" i="1"/>
  <c r="G3" i="1"/>
  <c r="H3" i="1"/>
  <c r="B316" i="9"/>
  <c r="E315" i="9"/>
  <c r="I10" i="3" s="1"/>
  <c r="F237" i="5"/>
  <c r="H23" i="3"/>
  <c r="C1214" i="1"/>
  <c r="H102" i="1"/>
  <c r="G102" i="1"/>
  <c r="E6" i="5"/>
  <c r="I20" i="3"/>
  <c r="D985" i="1"/>
  <c r="G1167" i="1"/>
  <c r="H1167" i="1"/>
  <c r="F7" i="5"/>
  <c r="H20" i="3"/>
  <c r="C985" i="1"/>
  <c r="D6" i="5"/>
  <c r="G293" i="1"/>
  <c r="H293" i="1"/>
  <c r="G478" i="1"/>
  <c r="H478" i="1"/>
  <c r="G259" i="1"/>
  <c r="H259" i="1"/>
  <c r="H637" i="1"/>
  <c r="G637" i="1"/>
  <c r="I17" i="3"/>
  <c r="E289" i="4"/>
  <c r="E290" i="4" s="1"/>
  <c r="D286" i="1" s="1"/>
  <c r="D147" i="1"/>
  <c r="G147" i="1" s="1"/>
  <c r="F68" i="5"/>
  <c r="H21" i="3"/>
  <c r="C1046" i="1"/>
  <c r="G358" i="1"/>
  <c r="H358" i="1"/>
  <c r="G415" i="1"/>
  <c r="H415" i="1"/>
  <c r="H1222" i="1"/>
  <c r="G1222" i="1"/>
  <c r="G587" i="1"/>
  <c r="H587" i="1"/>
  <c r="H638" i="1"/>
  <c r="G638" i="1"/>
  <c r="H78" i="1"/>
  <c r="G78" i="1"/>
  <c r="H1436" i="1"/>
  <c r="G1436" i="1"/>
  <c r="H574" i="1"/>
  <c r="G574" i="1"/>
  <c r="H1383" i="1"/>
  <c r="G1383" i="1"/>
  <c r="G1215" i="1"/>
  <c r="H1215" i="1"/>
  <c r="H147" i="1"/>
  <c r="D636" i="4"/>
  <c r="F528" i="4"/>
  <c r="C522" i="1"/>
  <c r="G1235" i="1"/>
  <c r="H1235" i="1"/>
  <c r="G509" i="1"/>
  <c r="H509" i="1"/>
  <c r="G466" i="1"/>
  <c r="H466" i="1"/>
  <c r="G306" i="1"/>
  <c r="H306" i="1"/>
  <c r="H248" i="1"/>
  <c r="G248" i="1"/>
  <c r="G990" i="1"/>
  <c r="H990" i="1"/>
  <c r="D639" i="4"/>
  <c r="C407" i="1"/>
  <c r="E412" i="4"/>
  <c r="F412" i="4" s="1"/>
  <c r="I16" i="3"/>
  <c r="D2" i="1"/>
  <c r="H2" i="1" s="1"/>
  <c r="H561" i="1"/>
  <c r="G561" i="1"/>
  <c r="G1065" i="1"/>
  <c r="H1065" i="1"/>
  <c r="F350" i="4"/>
  <c r="D408" i="4"/>
  <c r="C345" i="1"/>
  <c r="H1124" i="1"/>
  <c r="G1124" i="1"/>
  <c r="G1481" i="1"/>
  <c r="H1481" i="1"/>
  <c r="H1408" i="1"/>
  <c r="G1408" i="1"/>
  <c r="I23" i="3"/>
  <c r="D1214" i="1"/>
  <c r="G135" i="1"/>
  <c r="H135" i="1"/>
  <c r="H1299" i="1"/>
  <c r="G1299" i="1"/>
  <c r="D175" i="5"/>
  <c r="D635" i="4"/>
  <c r="F420" i="4"/>
  <c r="C414" i="1"/>
  <c r="I21" i="3"/>
  <c r="D1046" i="1"/>
  <c r="H46" i="1"/>
  <c r="G46" i="1"/>
  <c r="G220" i="1"/>
  <c r="H220" i="1"/>
  <c r="G619" i="1"/>
  <c r="H619" i="1"/>
  <c r="K1451" i="9"/>
  <c r="G314" i="9"/>
  <c r="E314" i="9" s="1"/>
  <c r="B314" i="9" s="1"/>
  <c r="I34" i="3"/>
  <c r="C1517" i="1"/>
  <c r="H19" i="9"/>
  <c r="E19" i="9" s="1"/>
  <c r="B19" i="9" s="1"/>
  <c r="E636" i="4"/>
  <c r="D630" i="1" s="1"/>
  <c r="D522" i="1"/>
  <c r="H1056" i="1"/>
  <c r="G1056" i="1"/>
  <c r="E408" i="4"/>
  <c r="D403" i="1" s="1"/>
  <c r="D345" i="1"/>
  <c r="E635" i="4"/>
  <c r="D629" i="1" s="1"/>
  <c r="D414" i="1"/>
  <c r="F141" i="6"/>
  <c r="H28" i="3"/>
  <c r="C1435" i="1"/>
  <c r="H1153" i="1"/>
  <c r="G1153" i="1"/>
  <c r="D413" i="4"/>
  <c r="D291" i="4"/>
  <c r="C285" i="1"/>
  <c r="F289" i="4" l="1"/>
  <c r="G2" i="1"/>
  <c r="D640" i="4"/>
  <c r="D415" i="4"/>
  <c r="C408" i="1"/>
  <c r="G1517" i="1"/>
  <c r="H1517" i="1"/>
  <c r="H11" i="3"/>
  <c r="G522" i="1"/>
  <c r="H522" i="1"/>
  <c r="H985" i="1"/>
  <c r="G985" i="1"/>
  <c r="F175" i="5"/>
  <c r="C1152" i="1"/>
  <c r="F408" i="4"/>
  <c r="C403" i="1"/>
  <c r="H1435" i="1"/>
  <c r="G1435" i="1"/>
  <c r="E639" i="4"/>
  <c r="F639" i="4" s="1"/>
  <c r="D407" i="1"/>
  <c r="H407" i="1" s="1"/>
  <c r="F291" i="4"/>
  <c r="C287" i="1"/>
  <c r="F635" i="4"/>
  <c r="C629" i="1"/>
  <c r="H9" i="3"/>
  <c r="G345" i="1"/>
  <c r="H345" i="1"/>
  <c r="D414" i="4"/>
  <c r="H1046" i="1"/>
  <c r="G1046" i="1"/>
  <c r="E413" i="4"/>
  <c r="E414" i="4" s="1"/>
  <c r="D409" i="1" s="1"/>
  <c r="E291" i="4"/>
  <c r="D287" i="1" s="1"/>
  <c r="D285" i="1"/>
  <c r="G285" i="1" s="1"/>
  <c r="H1214" i="1"/>
  <c r="G1214" i="1"/>
  <c r="E312" i="9"/>
  <c r="C633" i="1"/>
  <c r="F636" i="4"/>
  <c r="C630" i="1"/>
  <c r="G402" i="1"/>
  <c r="H402" i="1"/>
  <c r="G286" i="1"/>
  <c r="H286" i="1"/>
  <c r="G414" i="1"/>
  <c r="H414" i="1"/>
  <c r="G285" i="9"/>
  <c r="E285" i="9" s="1"/>
  <c r="B285" i="9" s="1"/>
  <c r="G278" i="9"/>
  <c r="F6" i="5"/>
  <c r="C984" i="1"/>
  <c r="H278" i="9"/>
  <c r="D984" i="1"/>
  <c r="F290" i="4"/>
  <c r="H285" i="1" l="1"/>
  <c r="G407" i="1"/>
  <c r="D642" i="4"/>
  <c r="C634" i="1"/>
  <c r="H8" i="3"/>
  <c r="G984" i="1"/>
  <c r="H984" i="1"/>
  <c r="I11" i="3"/>
  <c r="N3" i="9"/>
  <c r="G287" i="1"/>
  <c r="H287" i="1"/>
  <c r="F413" i="4"/>
  <c r="H629" i="1"/>
  <c r="G629" i="1"/>
  <c r="H1152" i="1"/>
  <c r="G1152" i="1"/>
  <c r="E278" i="9"/>
  <c r="G630" i="1"/>
  <c r="H630" i="1"/>
  <c r="D641" i="4"/>
  <c r="K3" i="9"/>
  <c r="I9" i="3"/>
  <c r="G403" i="1"/>
  <c r="H403" i="1"/>
  <c r="F415" i="4"/>
  <c r="C410" i="1"/>
  <c r="F414" i="4"/>
  <c r="C409" i="1"/>
  <c r="D633" i="1"/>
  <c r="H633" i="1" s="1"/>
  <c r="E640" i="4"/>
  <c r="F640" i="4" s="1"/>
  <c r="E415" i="4"/>
  <c r="D410" i="1" s="1"/>
  <c r="D408" i="1"/>
  <c r="G408" i="1" s="1"/>
  <c r="E641" i="4" l="1"/>
  <c r="F641" i="4" s="1"/>
  <c r="E277" i="9"/>
  <c r="I8" i="3" s="1"/>
  <c r="B278" i="9"/>
  <c r="M3" i="9"/>
  <c r="E642" i="4"/>
  <c r="D634" i="1"/>
  <c r="G634" i="1" s="1"/>
  <c r="G633" i="1"/>
  <c r="G409" i="1"/>
  <c r="H409" i="1"/>
  <c r="D645" i="4"/>
  <c r="C635" i="1"/>
  <c r="H408" i="1"/>
  <c r="G410" i="1"/>
  <c r="H410" i="1"/>
  <c r="F642" i="4"/>
  <c r="C636" i="1"/>
  <c r="D646" i="4"/>
  <c r="H634" i="1" l="1"/>
  <c r="F645" i="4"/>
  <c r="H18" i="3"/>
  <c r="C639" i="1"/>
  <c r="H19" i="3"/>
  <c r="C640" i="1"/>
  <c r="E646" i="4"/>
  <c r="F646" i="4" s="1"/>
  <c r="D636" i="1"/>
  <c r="G636" i="1" s="1"/>
  <c r="E645" i="4"/>
  <c r="D635" i="1"/>
  <c r="G635" i="1" s="1"/>
  <c r="I18" i="3" l="1"/>
  <c r="D639" i="1"/>
  <c r="H639" i="1" s="1"/>
  <c r="H636" i="1"/>
  <c r="H635" i="1"/>
  <c r="I19" i="3"/>
  <c r="D640" i="1"/>
  <c r="H7" i="3" s="1"/>
  <c r="G276" i="9"/>
  <c r="E276" i="9" s="1"/>
  <c r="B276" i="9" s="1"/>
  <c r="G639" i="1" l="1"/>
  <c r="H640" i="1"/>
  <c r="J3" i="9"/>
  <c r="G640" i="1"/>
  <c r="G274" i="9" l="1"/>
  <c r="M272" i="9"/>
  <c r="H274" i="9"/>
  <c r="L272" i="9"/>
  <c r="H18" i="9"/>
  <c r="G18" i="9"/>
  <c r="H17" i="9"/>
  <c r="G17" i="9"/>
  <c r="M16" i="9"/>
  <c r="L15" i="9"/>
  <c r="H15" i="9"/>
  <c r="K8" i="9"/>
  <c r="J13" i="9"/>
  <c r="J5" i="9"/>
  <c r="L16" i="9"/>
  <c r="J12" i="9"/>
  <c r="K7" i="9"/>
  <c r="K10" i="9"/>
  <c r="K5" i="9"/>
  <c r="I11" i="9"/>
  <c r="M15" i="9"/>
  <c r="K11" i="9"/>
  <c r="I5" i="9"/>
  <c r="I8" i="9"/>
  <c r="I7" i="9"/>
  <c r="G16" i="9"/>
  <c r="I9" i="9"/>
  <c r="J7" i="9"/>
  <c r="G15" i="9"/>
  <c r="I12" i="9"/>
  <c r="J10" i="9"/>
  <c r="I6" i="9"/>
  <c r="J6" i="9"/>
  <c r="I17" i="9"/>
  <c r="J17" i="9"/>
  <c r="I13" i="9"/>
  <c r="J8" i="9"/>
  <c r="J11" i="9"/>
  <c r="K6" i="9"/>
  <c r="K13" i="9"/>
  <c r="J9" i="9"/>
  <c r="K9" i="9"/>
  <c r="H16" i="9"/>
  <c r="K12" i="9"/>
  <c r="F16" i="9" l="1"/>
  <c r="F272" i="9"/>
  <c r="F20" i="9" s="1"/>
  <c r="F15" i="9"/>
  <c r="E18" i="9"/>
  <c r="B18" i="9" s="1"/>
  <c r="E10" i="9"/>
  <c r="B10" i="9" s="1"/>
  <c r="E11" i="9"/>
  <c r="B11" i="9" s="1"/>
  <c r="E5" i="9"/>
  <c r="B5" i="9" s="1"/>
  <c r="E6" i="9"/>
  <c r="B6" i="9" s="1"/>
  <c r="E8" i="9"/>
  <c r="B8" i="9" s="1"/>
  <c r="E9" i="9"/>
  <c r="B9" i="9" s="1"/>
  <c r="E17" i="9"/>
  <c r="B17" i="9" s="1"/>
  <c r="E12" i="9"/>
  <c r="B12" i="9" s="1"/>
  <c r="E13" i="9"/>
  <c r="B13" i="9" s="1"/>
  <c r="E16" i="9"/>
  <c r="E15" i="9"/>
  <c r="E7" i="9"/>
  <c r="B7" i="9" s="1"/>
  <c r="E274" i="9"/>
  <c r="F14" i="9" l="1"/>
  <c r="F3" i="9" s="1"/>
  <c r="B16" i="9"/>
  <c r="B272" i="9"/>
  <c r="B274" i="9"/>
  <c r="E20" i="9"/>
  <c r="I7" i="3" s="1"/>
  <c r="E4" i="9"/>
  <c r="E14" i="9"/>
  <c r="B1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<sst xmlns="http://schemas.openxmlformats.org/spreadsheetml/2006/main" count="4374" uniqueCount="3426">
  <si>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</si>
  <si>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</si>
  <si>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</si>
  <si>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</si>
  <si>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</si>
  <si>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</si>
  <si>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</si>
  <si>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</si>
  <si>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</si>
  <si>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</si>
  <si>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</si>
  <si>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</si>
  <si>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</si>
  <si>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</si>
  <si>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</si>
  <si>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</si>
  <si>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</si>
  <si>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</si>
  <si>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</si>
  <si>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</si>
  <si>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</si>
  <si>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</si>
  <si>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</si>
  <si>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</si>
  <si>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</si>
  <si>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</si>
  <si>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</si>
  <si>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</si>
  <si>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</si>
  <si>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</si>
  <si>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</si>
  <si>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SPECIJALNA BOLNICA ZA PLUĆNE BOLESTI</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</si>
  <si>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</si>
  <si>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</si>
  <si>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</si>
  <si>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</si>
  <si>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</si>
  <si>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</si>
  <si>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</si>
  <si>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</si>
  <si>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</si>
  <si>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</si>
  <si>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</si>
  <si>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</si>
  <si>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</si>
  <si>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</si>
  <si>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</si>
  <si>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</si>
  <si>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</si>
  <si>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25798 - SPECIJALNA BOLNICA ZA PLUĆNE BOLESTI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</si>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</sst>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8242568.6200000001</v>
      </c>
      <c r="D2" s="6">
        <f>'PR-RAS'!E6</f>
        <v>7347355.9100000011</v>
      </c>
      <c r="E2" s="6">
        <v>0</v>
      </c>
      <c r="F2" s="6">
        <v>0</v>
      </c>
      <c r="G2" s="7">
        <f t="shared" ref="G2:G264" si="0">(B2/1000)*(C2*1+D2*2)</f>
        <v>22937.280440000002</v>
      </c>
      <c r="H2" s="7">
        <f t="shared" ref="H2:H264" si="1">ABS(C2-ROUND(C2,0))+ABS(D2-ROUND(D2,0))</f>
        <v>0.4699999988079071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1128870.8700000001</v>
      </c>
      <c r="D46" s="1">
        <f>'PR-RAS'!E50</f>
        <v>377930.88</v>
      </c>
      <c r="E46" s="1">
        <v>0</v>
      </c>
      <c r="F46" s="1">
        <v>0</v>
      </c>
      <c r="G46" s="2">
        <f t="shared" si="0"/>
        <v>84812.968349999996</v>
      </c>
      <c r="H46" s="2">
        <f t="shared" si="1"/>
        <v>0.24999999988358468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725280</v>
      </c>
      <c r="D58" s="1">
        <f>'PR-RAS'!E62</f>
        <v>377930.88</v>
      </c>
      <c r="E58" s="1">
        <v>0</v>
      </c>
      <c r="F58" s="1">
        <v>0</v>
      </c>
      <c r="G58" s="2">
        <f t="shared" si="0"/>
        <v>84425.080320000008</v>
      </c>
      <c r="H58" s="2">
        <f t="shared" si="1"/>
        <v>0.11999999999534339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725280</v>
      </c>
      <c r="D59" s="1">
        <f>'PR-RAS'!E63</f>
        <v>377930.88</v>
      </c>
      <c r="E59" s="1">
        <v>0</v>
      </c>
      <c r="F59" s="1">
        <v>0</v>
      </c>
      <c r="G59" s="2">
        <f t="shared" si="0"/>
        <v>85906.222080000007</v>
      </c>
      <c r="H59" s="2">
        <f t="shared" si="1"/>
        <v>0.11999999999534339</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403590.87</v>
      </c>
      <c r="D73" s="1">
        <f>'PR-RAS'!E77</f>
        <v>0</v>
      </c>
      <c r="E73" s="1">
        <v>0</v>
      </c>
      <c r="F73" s="1">
        <v>0</v>
      </c>
      <c r="G73" s="2">
        <f t="shared" si="0"/>
        <v>29058.542639999996</v>
      </c>
      <c r="H73" s="2">
        <f t="shared" si="1"/>
        <v>0.13000000000465661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359165.33</v>
      </c>
      <c r="D76" s="1">
        <f>'PR-RAS'!E80</f>
        <v>0</v>
      </c>
      <c r="E76" s="1">
        <v>0</v>
      </c>
      <c r="F76" s="1">
        <v>0</v>
      </c>
      <c r="G76" s="2">
        <f t="shared" si="0"/>
        <v>26937.39975</v>
      </c>
      <c r="H76" s="2">
        <f t="shared" si="1"/>
        <v>0.33000000001629815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44425.54</v>
      </c>
      <c r="D77" s="1">
        <f>'PR-RAS'!E81</f>
        <v>0</v>
      </c>
      <c r="E77" s="1">
        <v>0</v>
      </c>
      <c r="F77" s="1">
        <v>0</v>
      </c>
      <c r="G77" s="2">
        <f t="shared" si="0"/>
        <v>3376.3410399999998</v>
      </c>
      <c r="H77" s="2">
        <f t="shared" si="1"/>
        <v>0.45999999999912689</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0.2</v>
      </c>
      <c r="D78" s="1">
        <f>'PR-RAS'!E82</f>
        <v>0</v>
      </c>
      <c r="E78" s="1">
        <v>0</v>
      </c>
      <c r="F78" s="1">
        <v>0</v>
      </c>
      <c r="G78" s="2">
        <f t="shared" si="0"/>
        <v>1.54E-2</v>
      </c>
      <c r="H78" s="2">
        <f t="shared" si="1"/>
        <v>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0.2</v>
      </c>
      <c r="D79" s="1">
        <f>'PR-RAS'!E83</f>
        <v>0</v>
      </c>
      <c r="E79" s="1">
        <v>0</v>
      </c>
      <c r="F79" s="1">
        <v>0</v>
      </c>
      <c r="G79" s="2">
        <f t="shared" si="0"/>
        <v>1.5600000000000001E-2</v>
      </c>
      <c r="H79" s="2">
        <f t="shared" si="1"/>
        <v>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0.2</v>
      </c>
      <c r="D81" s="1">
        <f>'PR-RAS'!E85</f>
        <v>0</v>
      </c>
      <c r="E81" s="1">
        <v>0</v>
      </c>
      <c r="F81" s="1">
        <v>0</v>
      </c>
      <c r="G81" s="2">
        <f t="shared" si="0"/>
        <v>1.6E-2</v>
      </c>
      <c r="H81" s="2">
        <f t="shared" si="1"/>
        <v>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572536.22</v>
      </c>
      <c r="D102" s="1">
        <f>'PR-RAS'!E106</f>
        <v>712279.82</v>
      </c>
      <c r="E102" s="1">
        <v>0</v>
      </c>
      <c r="F102" s="1">
        <v>0</v>
      </c>
      <c r="G102" s="2">
        <f t="shared" si="0"/>
        <v>201706.68186000001</v>
      </c>
      <c r="H102" s="2">
        <f t="shared" si="1"/>
        <v>0.40000000002328306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572536.22</v>
      </c>
      <c r="D108" s="1">
        <f>'PR-RAS'!E112</f>
        <v>712279.82</v>
      </c>
      <c r="E108" s="1">
        <v>0</v>
      </c>
      <c r="F108" s="1">
        <v>0</v>
      </c>
      <c r="G108" s="2">
        <f t="shared" si="0"/>
        <v>213689.25701999999</v>
      </c>
      <c r="H108" s="2">
        <f t="shared" si="1"/>
        <v>0.40000000002328306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572536.22</v>
      </c>
      <c r="D113" s="1">
        <f>'PR-RAS'!E117</f>
        <v>712279.82</v>
      </c>
      <c r="E113" s="1">
        <v>0</v>
      </c>
      <c r="F113" s="1">
        <v>0</v>
      </c>
      <c r="G113" s="2">
        <f t="shared" si="0"/>
        <v>223674.73632</v>
      </c>
      <c r="H113" s="2">
        <f t="shared" si="1"/>
        <v>0.40000000002328306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13119.189999999999</v>
      </c>
      <c r="D120" s="1">
        <f>'PR-RAS'!E124</f>
        <v>20609.61</v>
      </c>
      <c r="E120" s="1">
        <v>0</v>
      </c>
      <c r="F120" s="1">
        <v>0</v>
      </c>
      <c r="G120" s="2">
        <f t="shared" si="0"/>
        <v>6466.2707900000005</v>
      </c>
      <c r="H120" s="2">
        <f t="shared" si="1"/>
        <v>0.57999999999810825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9802.89</v>
      </c>
      <c r="D121" s="1">
        <f>'PR-RAS'!E125</f>
        <v>17464.11</v>
      </c>
      <c r="E121" s="1">
        <v>0</v>
      </c>
      <c r="F121" s="1">
        <v>0</v>
      </c>
      <c r="G121" s="2">
        <f t="shared" si="0"/>
        <v>5367.7331999999997</v>
      </c>
      <c r="H121" s="2">
        <f t="shared" si="1"/>
        <v>0.22000000000116415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9802.89</v>
      </c>
      <c r="D123" s="1">
        <f>'PR-RAS'!E127</f>
        <v>17464.11</v>
      </c>
      <c r="E123" s="1">
        <v>0</v>
      </c>
      <c r="F123" s="1">
        <v>0</v>
      </c>
      <c r="G123" s="2">
        <f t="shared" si="0"/>
        <v>5457.19542</v>
      </c>
      <c r="H123" s="2">
        <f t="shared" si="1"/>
        <v>0.22000000000116415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3316.3</v>
      </c>
      <c r="D124" s="1">
        <f>'PR-RAS'!E128</f>
        <v>3145.5</v>
      </c>
      <c r="E124" s="1">
        <v>0</v>
      </c>
      <c r="F124" s="1">
        <v>0</v>
      </c>
      <c r="G124" s="2">
        <f t="shared" si="0"/>
        <v>1181.6978999999999</v>
      </c>
      <c r="H124" s="2">
        <f t="shared" si="1"/>
        <v>0.8000000000001819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3316.3</v>
      </c>
      <c r="D125" s="1">
        <f>'PR-RAS'!E129</f>
        <v>3145.5</v>
      </c>
      <c r="E125" s="1">
        <v>0</v>
      </c>
      <c r="F125" s="1">
        <v>0</v>
      </c>
      <c r="G125" s="2">
        <f t="shared" si="0"/>
        <v>1191.3052</v>
      </c>
      <c r="H125" s="2">
        <f t="shared" si="1"/>
        <v>0.8000000000001819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6525125.9499999993</v>
      </c>
      <c r="D129" s="1">
        <f>'PR-RAS'!E133</f>
        <v>6228758.1400000006</v>
      </c>
      <c r="E129" s="1">
        <v>0</v>
      </c>
      <c r="F129" s="1">
        <v>0</v>
      </c>
      <c r="G129" s="2">
        <f t="shared" si="0"/>
        <v>2429778.2054400002</v>
      </c>
      <c r="H129" s="2">
        <f t="shared" si="1"/>
        <v>0.19000000134110451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1385804.4</v>
      </c>
      <c r="D130" s="1">
        <f>'PR-RAS'!E134</f>
        <v>1630229.1</v>
      </c>
      <c r="E130" s="1">
        <v>0</v>
      </c>
      <c r="F130" s="1">
        <v>0</v>
      </c>
      <c r="G130" s="2">
        <f t="shared" si="0"/>
        <v>599367.87540000002</v>
      </c>
      <c r="H130" s="2">
        <f t="shared" si="1"/>
        <v>0.5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1268488.4099999999</v>
      </c>
      <c r="D131" s="1">
        <f>'PR-RAS'!E135</f>
        <v>786354.1</v>
      </c>
      <c r="E131" s="1">
        <v>0</v>
      </c>
      <c r="F131" s="1">
        <v>0</v>
      </c>
      <c r="G131" s="2">
        <f t="shared" si="0"/>
        <v>369355.55930000002</v>
      </c>
      <c r="H131" s="2">
        <f t="shared" si="1"/>
        <v>0.5099999998928979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117315.99</v>
      </c>
      <c r="D132" s="1">
        <f>'PR-RAS'!E136</f>
        <v>843875</v>
      </c>
      <c r="E132" s="1">
        <v>0</v>
      </c>
      <c r="F132" s="1">
        <v>0</v>
      </c>
      <c r="G132" s="2">
        <f t="shared" si="0"/>
        <v>236463.64469000002</v>
      </c>
      <c r="H132" s="2">
        <f t="shared" si="1"/>
        <v>9.9999999947613105E-3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5139321.55</v>
      </c>
      <c r="D134" s="1">
        <f>'PR-RAS'!E138</f>
        <v>4598529.04</v>
      </c>
      <c r="E134" s="1">
        <v>0</v>
      </c>
      <c r="F134" s="1">
        <v>0</v>
      </c>
      <c r="G134" s="2">
        <f t="shared" si="0"/>
        <v>1906738.49079</v>
      </c>
      <c r="H134" s="2">
        <f t="shared" si="1"/>
        <v>0.49000000022351742</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2916.19</v>
      </c>
      <c r="D135" s="1">
        <f>'PR-RAS'!E139</f>
        <v>7777.46</v>
      </c>
      <c r="E135" s="1">
        <v>0</v>
      </c>
      <c r="F135" s="1">
        <v>0</v>
      </c>
      <c r="G135" s="2">
        <f t="shared" si="0"/>
        <v>2475.1287400000001</v>
      </c>
      <c r="H135" s="2">
        <f t="shared" si="1"/>
        <v>0.65000000000009095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2916.19</v>
      </c>
      <c r="D146" s="1">
        <f>'PR-RAS'!E150</f>
        <v>7777.46</v>
      </c>
      <c r="E146" s="1">
        <v>0</v>
      </c>
      <c r="F146" s="1">
        <v>0</v>
      </c>
      <c r="G146" s="2">
        <f t="shared" si="0"/>
        <v>2678.31095</v>
      </c>
      <c r="H146" s="2">
        <f t="shared" si="1"/>
        <v>0.65000000000009095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7089701.6799999997</v>
      </c>
      <c r="D147" s="1">
        <f>'PR-RAS'!E151</f>
        <v>8185406.1699999999</v>
      </c>
      <c r="E147" s="1">
        <v>0</v>
      </c>
      <c r="F147" s="1">
        <v>0</v>
      </c>
      <c r="G147" s="2">
        <f t="shared" si="0"/>
        <v>3425235.0469199996</v>
      </c>
      <c r="H147" s="2">
        <f t="shared" si="1"/>
        <v>0.49000000022351742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4596955.84</v>
      </c>
      <c r="D148" s="1">
        <f>'PR-RAS'!E152</f>
        <v>5695014.1299999999</v>
      </c>
      <c r="E148" s="1">
        <v>0</v>
      </c>
      <c r="F148" s="1">
        <v>0</v>
      </c>
      <c r="G148" s="2">
        <f t="shared" si="0"/>
        <v>2350086.6626999998</v>
      </c>
      <c r="H148" s="2">
        <f t="shared" si="1"/>
        <v>0.2900000000372529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3870799.55</v>
      </c>
      <c r="D149" s="1">
        <f>'PR-RAS'!E153</f>
        <v>4796445.17</v>
      </c>
      <c r="E149" s="1">
        <v>0</v>
      </c>
      <c r="F149" s="1">
        <v>0</v>
      </c>
      <c r="G149" s="2">
        <f t="shared" si="0"/>
        <v>1992626.10372</v>
      </c>
      <c r="H149" s="2">
        <f t="shared" si="1"/>
        <v>0.62000000011175871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3594235.65</v>
      </c>
      <c r="D150" s="1">
        <f>'PR-RAS'!E154</f>
        <v>4275693.1500000004</v>
      </c>
      <c r="E150" s="1">
        <v>0</v>
      </c>
      <c r="F150" s="1">
        <v>0</v>
      </c>
      <c r="G150" s="2">
        <f t="shared" si="0"/>
        <v>1809697.6705500002</v>
      </c>
      <c r="H150" s="2">
        <f t="shared" si="1"/>
        <v>0.50000000046566129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1587.37</v>
      </c>
      <c r="D151" s="1">
        <f>'PR-RAS'!E155</f>
        <v>1451.46</v>
      </c>
      <c r="E151" s="1">
        <v>0</v>
      </c>
      <c r="F151" s="1">
        <v>0</v>
      </c>
      <c r="G151" s="2">
        <f t="shared" si="0"/>
        <v>673.54349999999999</v>
      </c>
      <c r="H151" s="2">
        <f t="shared" si="1"/>
        <v>0.82999999999992724</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274976.53000000003</v>
      </c>
      <c r="D152" s="1">
        <f>'PR-RAS'!E156</f>
        <v>519300.56</v>
      </c>
      <c r="E152" s="1">
        <v>0</v>
      </c>
      <c r="F152" s="1">
        <v>0</v>
      </c>
      <c r="G152" s="2">
        <f t="shared" si="0"/>
        <v>198350.22514999998</v>
      </c>
      <c r="H152" s="2">
        <f t="shared" si="1"/>
        <v>0.90999999997438863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125612.51</v>
      </c>
      <c r="D154" s="1">
        <f>'PR-RAS'!E158</f>
        <v>136415.32999999999</v>
      </c>
      <c r="E154" s="1">
        <v>0</v>
      </c>
      <c r="F154" s="1">
        <v>0</v>
      </c>
      <c r="G154" s="2">
        <f t="shared" si="0"/>
        <v>60961.805009999996</v>
      </c>
      <c r="H154" s="2">
        <f t="shared" si="1"/>
        <v>0.819999999992433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600543.78</v>
      </c>
      <c r="D155" s="1">
        <f>'PR-RAS'!E159</f>
        <v>762153.63</v>
      </c>
      <c r="E155" s="1">
        <v>0</v>
      </c>
      <c r="F155" s="1">
        <v>0</v>
      </c>
      <c r="G155" s="2">
        <f t="shared" si="0"/>
        <v>327227.06015999999</v>
      </c>
      <c r="H155" s="2">
        <f t="shared" si="1"/>
        <v>0.58999999996740371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600179.04</v>
      </c>
      <c r="D157" s="1">
        <f>'PR-RAS'!E161</f>
        <v>761059.73</v>
      </c>
      <c r="E157" s="1">
        <v>0</v>
      </c>
      <c r="F157" s="1">
        <v>0</v>
      </c>
      <c r="G157" s="2">
        <f t="shared" si="0"/>
        <v>331078.56599999999</v>
      </c>
      <c r="H157" s="2">
        <f t="shared" si="1"/>
        <v>0.31000000005587935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364.74</v>
      </c>
      <c r="D158" s="1">
        <f>'PR-RAS'!E162</f>
        <v>1093.9000000000001</v>
      </c>
      <c r="E158" s="1">
        <v>0</v>
      </c>
      <c r="F158" s="1">
        <v>0</v>
      </c>
      <c r="G158" s="2">
        <f t="shared" si="0"/>
        <v>400.74878000000001</v>
      </c>
      <c r="H158" s="2">
        <f t="shared" si="1"/>
        <v>0.35999999999989996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2067272.3400000003</v>
      </c>
      <c r="D159" s="1">
        <f>'PR-RAS'!E163</f>
        <v>2431628.19</v>
      </c>
      <c r="E159" s="1">
        <v>0</v>
      </c>
      <c r="F159" s="1">
        <v>0</v>
      </c>
      <c r="G159" s="2">
        <f t="shared" si="0"/>
        <v>1095023.5377600002</v>
      </c>
      <c r="H159" s="2">
        <f t="shared" si="1"/>
        <v>0.53000000026077032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128472.37000000001</v>
      </c>
      <c r="D160" s="1">
        <f>'PR-RAS'!E164</f>
        <v>127941.95</v>
      </c>
      <c r="E160" s="1">
        <v>0</v>
      </c>
      <c r="F160" s="1">
        <v>0</v>
      </c>
      <c r="G160" s="2">
        <f t="shared" si="0"/>
        <v>61112.646930000003</v>
      </c>
      <c r="H160" s="2">
        <f t="shared" si="1"/>
        <v>0.42000000001280569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2272.0500000000002</v>
      </c>
      <c r="D161" s="1">
        <f>'PR-RAS'!E165</f>
        <v>4092.1</v>
      </c>
      <c r="E161" s="1">
        <v>0</v>
      </c>
      <c r="F161" s="1">
        <v>0</v>
      </c>
      <c r="G161" s="2">
        <f t="shared" si="0"/>
        <v>1673</v>
      </c>
      <c r="H161" s="2">
        <f t="shared" si="1"/>
        <v>0.15000000000009095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117351.46</v>
      </c>
      <c r="D162" s="1">
        <f>'PR-RAS'!E166</f>
        <v>115949.73</v>
      </c>
      <c r="E162" s="1">
        <v>0</v>
      </c>
      <c r="F162" s="1">
        <v>0</v>
      </c>
      <c r="G162" s="2">
        <f t="shared" si="0"/>
        <v>56229.398119999998</v>
      </c>
      <c r="H162" s="2">
        <f t="shared" si="1"/>
        <v>0.73000000001047738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8848.86</v>
      </c>
      <c r="D163" s="1">
        <f>'PR-RAS'!E167</f>
        <v>7900.12</v>
      </c>
      <c r="E163" s="1">
        <v>0</v>
      </c>
      <c r="F163" s="1">
        <v>0</v>
      </c>
      <c r="G163" s="2">
        <f t="shared" si="0"/>
        <v>3993.1541999999999</v>
      </c>
      <c r="H163" s="2">
        <f t="shared" si="1"/>
        <v>0.25999999999930878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1332075.1199999999</v>
      </c>
      <c r="D165" s="1">
        <f>'PR-RAS'!E169</f>
        <v>1695050.28</v>
      </c>
      <c r="E165" s="1">
        <v>0</v>
      </c>
      <c r="F165" s="1">
        <v>0</v>
      </c>
      <c r="G165" s="2">
        <f t="shared" si="0"/>
        <v>774436.81151999999</v>
      </c>
      <c r="H165" s="2">
        <f t="shared" si="1"/>
        <v>0.39999999990686774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43637.67</v>
      </c>
      <c r="D166" s="1">
        <f>'PR-RAS'!E170</f>
        <v>38500.75</v>
      </c>
      <c r="E166" s="1">
        <v>0</v>
      </c>
      <c r="F166" s="1">
        <v>0</v>
      </c>
      <c r="G166" s="2">
        <f t="shared" si="0"/>
        <v>19905.463050000002</v>
      </c>
      <c r="H166" s="2">
        <f t="shared" si="1"/>
        <v>0.58000000000174623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1160887.6499999999</v>
      </c>
      <c r="D167" s="1">
        <f>'PR-RAS'!E171</f>
        <v>1523458.39</v>
      </c>
      <c r="E167" s="1">
        <v>0</v>
      </c>
      <c r="F167" s="1">
        <v>0</v>
      </c>
      <c r="G167" s="2">
        <f t="shared" si="0"/>
        <v>698495.53538000002</v>
      </c>
      <c r="H167" s="2">
        <f t="shared" si="1"/>
        <v>0.73999999999068677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100297.02</v>
      </c>
      <c r="D168" s="1">
        <f>'PR-RAS'!E172</f>
        <v>104274.13</v>
      </c>
      <c r="E168" s="1">
        <v>0</v>
      </c>
      <c r="F168" s="1">
        <v>0</v>
      </c>
      <c r="G168" s="2">
        <f t="shared" si="0"/>
        <v>51577.16176000001</v>
      </c>
      <c r="H168" s="2">
        <f t="shared" si="1"/>
        <v>0.15000000000873115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23830.62</v>
      </c>
      <c r="D169" s="1">
        <f>'PR-RAS'!E173</f>
        <v>23408.32</v>
      </c>
      <c r="E169" s="1">
        <v>0</v>
      </c>
      <c r="F169" s="1">
        <v>0</v>
      </c>
      <c r="G169" s="2">
        <f t="shared" si="0"/>
        <v>11868.739680000001</v>
      </c>
      <c r="H169" s="2">
        <f t="shared" si="1"/>
        <v>0.7000000000007276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786.16</v>
      </c>
      <c r="D170" s="1">
        <f>'PR-RAS'!E174</f>
        <v>3682.54</v>
      </c>
      <c r="E170" s="1">
        <v>0</v>
      </c>
      <c r="F170" s="1">
        <v>0</v>
      </c>
      <c r="G170" s="2">
        <f t="shared" si="0"/>
        <v>1377.5595600000001</v>
      </c>
      <c r="H170" s="2">
        <f t="shared" si="1"/>
        <v>0.62000000000000455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2636</v>
      </c>
      <c r="D172" s="1">
        <f>'PR-RAS'!E176</f>
        <v>1726.15</v>
      </c>
      <c r="E172" s="1">
        <v>0</v>
      </c>
      <c r="F172" s="1">
        <v>0</v>
      </c>
      <c r="G172" s="2">
        <f t="shared" si="0"/>
        <v>1041.0993000000001</v>
      </c>
      <c r="H172" s="2">
        <f t="shared" si="1"/>
        <v>0.15000000000009095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563844.7300000001</v>
      </c>
      <c r="D173" s="1">
        <f>'PR-RAS'!E177</f>
        <v>475961.54</v>
      </c>
      <c r="E173" s="1">
        <v>0</v>
      </c>
      <c r="F173" s="1">
        <v>0</v>
      </c>
      <c r="G173" s="2">
        <f t="shared" si="0"/>
        <v>260712.06331999999</v>
      </c>
      <c r="H173" s="2">
        <f t="shared" si="1"/>
        <v>0.72999999992316589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42826.57</v>
      </c>
      <c r="D174" s="1">
        <f>'PR-RAS'!E178</f>
        <v>41810.93</v>
      </c>
      <c r="E174" s="1">
        <v>0</v>
      </c>
      <c r="F174" s="1">
        <v>0</v>
      </c>
      <c r="G174" s="2">
        <f t="shared" si="0"/>
        <v>21875.578389999999</v>
      </c>
      <c r="H174" s="2">
        <f t="shared" si="1"/>
        <v>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224095.74</v>
      </c>
      <c r="D175" s="1">
        <f>'PR-RAS'!E179</f>
        <v>158009.57999999999</v>
      </c>
      <c r="E175" s="1">
        <v>0</v>
      </c>
      <c r="F175" s="1">
        <v>0</v>
      </c>
      <c r="G175" s="2">
        <f t="shared" si="0"/>
        <v>93979.992599999983</v>
      </c>
      <c r="H175" s="2">
        <f t="shared" si="1"/>
        <v>0.68000000002211891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2016.07</v>
      </c>
      <c r="D176" s="1">
        <f>'PR-RAS'!E180</f>
        <v>2368.6</v>
      </c>
      <c r="E176" s="1">
        <v>0</v>
      </c>
      <c r="F176" s="1">
        <v>0</v>
      </c>
      <c r="G176" s="2">
        <f t="shared" si="0"/>
        <v>1181.8222499999999</v>
      </c>
      <c r="H176" s="2">
        <f t="shared" si="1"/>
        <v>0.47000000000002728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96656.87</v>
      </c>
      <c r="D177" s="1">
        <f>'PR-RAS'!E181</f>
        <v>100582.34</v>
      </c>
      <c r="E177" s="1">
        <v>0</v>
      </c>
      <c r="F177" s="1">
        <v>0</v>
      </c>
      <c r="G177" s="2">
        <f t="shared" si="0"/>
        <v>52416.592799999999</v>
      </c>
      <c r="H177" s="2">
        <f t="shared" si="1"/>
        <v>0.47000000000116415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29941.96</v>
      </c>
      <c r="D178" s="1">
        <f>'PR-RAS'!E182</f>
        <v>28260.240000000002</v>
      </c>
      <c r="E178" s="1">
        <v>0</v>
      </c>
      <c r="F178" s="1">
        <v>0</v>
      </c>
      <c r="G178" s="2">
        <f t="shared" si="0"/>
        <v>15303.85188</v>
      </c>
      <c r="H178" s="2">
        <f t="shared" si="1"/>
        <v>0.28000000000247383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58360.7</v>
      </c>
      <c r="D179" s="1">
        <f>'PR-RAS'!E183</f>
        <v>73217.7</v>
      </c>
      <c r="E179" s="1">
        <v>0</v>
      </c>
      <c r="F179" s="1">
        <v>0</v>
      </c>
      <c r="G179" s="2">
        <f t="shared" si="0"/>
        <v>36453.705799999996</v>
      </c>
      <c r="H179" s="2">
        <f t="shared" si="1"/>
        <v>0.60000000000582077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55299.13</v>
      </c>
      <c r="D180" s="1">
        <f>'PR-RAS'!E184</f>
        <v>52114.06</v>
      </c>
      <c r="E180" s="1">
        <v>0</v>
      </c>
      <c r="F180" s="1">
        <v>0</v>
      </c>
      <c r="G180" s="2">
        <f t="shared" si="0"/>
        <v>28555.37775</v>
      </c>
      <c r="H180" s="2">
        <f t="shared" si="1"/>
        <v>0.18999999999505235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14515.03</v>
      </c>
      <c r="D181" s="1">
        <f>'PR-RAS'!E185</f>
        <v>1300.2</v>
      </c>
      <c r="E181" s="1">
        <v>0</v>
      </c>
      <c r="F181" s="1">
        <v>0</v>
      </c>
      <c r="G181" s="2">
        <f t="shared" si="0"/>
        <v>3080.7773999999999</v>
      </c>
      <c r="H181" s="2">
        <f t="shared" si="1"/>
        <v>0.23000000000070031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40132.660000000003</v>
      </c>
      <c r="D182" s="1">
        <f>'PR-RAS'!E186</f>
        <v>18297.89</v>
      </c>
      <c r="E182" s="1">
        <v>0</v>
      </c>
      <c r="F182" s="1">
        <v>0</v>
      </c>
      <c r="G182" s="2">
        <f t="shared" si="0"/>
        <v>13887.84764</v>
      </c>
      <c r="H182" s="2">
        <f t="shared" si="1"/>
        <v>0.44999999999708962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42880.12</v>
      </c>
      <c r="D184" s="1">
        <f>'PR-RAS'!E188</f>
        <v>132674.41999999998</v>
      </c>
      <c r="E184" s="1">
        <v>0</v>
      </c>
      <c r="F184" s="1">
        <v>0</v>
      </c>
      <c r="G184" s="2">
        <f t="shared" si="0"/>
        <v>56405.899679999995</v>
      </c>
      <c r="H184" s="2">
        <f t="shared" si="1"/>
        <v>0.5399999999863212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11636.83</v>
      </c>
      <c r="D185" s="1">
        <f>'PR-RAS'!E189</f>
        <v>12521.24</v>
      </c>
      <c r="E185" s="1">
        <v>0</v>
      </c>
      <c r="F185" s="1">
        <v>0</v>
      </c>
      <c r="G185" s="2">
        <f t="shared" si="0"/>
        <v>6748.9930399999994</v>
      </c>
      <c r="H185" s="2">
        <f t="shared" si="1"/>
        <v>0.40999999999985448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9924.18</v>
      </c>
      <c r="D186" s="1">
        <f>'PR-RAS'!E190</f>
        <v>10334.67</v>
      </c>
      <c r="E186" s="1">
        <v>0</v>
      </c>
      <c r="F186" s="1">
        <v>0</v>
      </c>
      <c r="G186" s="2">
        <f t="shared" si="0"/>
        <v>5659.8011999999999</v>
      </c>
      <c r="H186" s="2">
        <f t="shared" si="1"/>
        <v>0.51000000000021828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2609.4</v>
      </c>
      <c r="D187" s="1">
        <f>'PR-RAS'!E191</f>
        <v>3263.91</v>
      </c>
      <c r="E187" s="1">
        <v>0</v>
      </c>
      <c r="F187" s="1">
        <v>0</v>
      </c>
      <c r="G187" s="2">
        <f t="shared" si="0"/>
        <v>1699.5229199999999</v>
      </c>
      <c r="H187" s="2">
        <f t="shared" si="1"/>
        <v>0.49000000000023647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2182.21</v>
      </c>
      <c r="D188" s="1">
        <f>'PR-RAS'!E192</f>
        <v>5945.78</v>
      </c>
      <c r="E188" s="1">
        <v>0</v>
      </c>
      <c r="F188" s="1">
        <v>0</v>
      </c>
      <c r="G188" s="2">
        <f t="shared" si="0"/>
        <v>2631.7949899999999</v>
      </c>
      <c r="H188" s="2">
        <f t="shared" si="1"/>
        <v>0.43000000000029104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3185.43</v>
      </c>
      <c r="D189" s="1">
        <f>'PR-RAS'!E193</f>
        <v>13142.04</v>
      </c>
      <c r="E189" s="1">
        <v>0</v>
      </c>
      <c r="F189" s="1">
        <v>0</v>
      </c>
      <c r="G189" s="2">
        <f t="shared" si="0"/>
        <v>5540.2678800000003</v>
      </c>
      <c r="H189" s="2">
        <f t="shared" si="1"/>
        <v>0.47000000000070941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13315.26</v>
      </c>
      <c r="D190" s="1">
        <f>'PR-RAS'!E194</f>
        <v>87466.78</v>
      </c>
      <c r="E190" s="1">
        <v>0</v>
      </c>
      <c r="F190" s="1">
        <v>0</v>
      </c>
      <c r="G190" s="2">
        <f t="shared" si="0"/>
        <v>35579.026980000002</v>
      </c>
      <c r="H190" s="2">
        <f t="shared" si="1"/>
        <v>0.48000000000138243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26.81</v>
      </c>
      <c r="D191" s="1">
        <f>'PR-RAS'!E195</f>
        <v>0</v>
      </c>
      <c r="E191" s="1">
        <v>0</v>
      </c>
      <c r="F191" s="1">
        <v>0</v>
      </c>
      <c r="G191" s="2">
        <f t="shared" si="0"/>
        <v>5.0938999999999997</v>
      </c>
      <c r="H191" s="2">
        <f t="shared" si="1"/>
        <v>0.19000000000000128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61637.51</v>
      </c>
      <c r="D192" s="1">
        <f>'PR-RAS'!E196</f>
        <v>56064.75</v>
      </c>
      <c r="E192" s="1">
        <v>0</v>
      </c>
      <c r="F192" s="1">
        <v>0</v>
      </c>
      <c r="G192" s="2">
        <f t="shared" si="0"/>
        <v>33189.498910000002</v>
      </c>
      <c r="H192" s="2">
        <f t="shared" si="1"/>
        <v>0.73999999999796273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2884.03</v>
      </c>
      <c r="D198" s="1">
        <f>'PR-RAS'!E202</f>
        <v>0</v>
      </c>
      <c r="E198" s="1">
        <v>0</v>
      </c>
      <c r="F198" s="1">
        <v>0</v>
      </c>
      <c r="G198" s="2">
        <f t="shared" si="0"/>
        <v>568.15391000000011</v>
      </c>
      <c r="H198" s="2">
        <f t="shared" si="1"/>
        <v>3.0000000000200089E-2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2884.03</v>
      </c>
      <c r="D200" s="1">
        <f>'PR-RAS'!E204</f>
        <v>0</v>
      </c>
      <c r="E200" s="1">
        <v>0</v>
      </c>
      <c r="F200" s="1">
        <v>0</v>
      </c>
      <c r="G200" s="2">
        <f t="shared" si="0"/>
        <v>573.9219700000001</v>
      </c>
      <c r="H200" s="2">
        <f t="shared" si="1"/>
        <v>3.0000000000200089E-2</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58753.48</v>
      </c>
      <c r="D206" s="1">
        <f>'PR-RAS'!E210</f>
        <v>56064.75</v>
      </c>
      <c r="E206" s="1">
        <v>0</v>
      </c>
      <c r="F206" s="1">
        <v>0</v>
      </c>
      <c r="G206" s="2">
        <f t="shared" si="0"/>
        <v>35031.010900000001</v>
      </c>
      <c r="H206" s="2">
        <f t="shared" si="1"/>
        <v>0.73000000000320142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3376.86</v>
      </c>
      <c r="D207" s="1">
        <f>'PR-RAS'!E211</f>
        <v>2633.57</v>
      </c>
      <c r="E207" s="1">
        <v>0</v>
      </c>
      <c r="F207" s="1">
        <v>0</v>
      </c>
      <c r="G207" s="2">
        <f t="shared" si="0"/>
        <v>1780.664</v>
      </c>
      <c r="H207" s="2">
        <f t="shared" si="1"/>
        <v>0.56999999999970896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53004.75</v>
      </c>
      <c r="D209" s="1">
        <f>'PR-RAS'!E213</f>
        <v>53431.18</v>
      </c>
      <c r="E209" s="1">
        <v>0</v>
      </c>
      <c r="F209" s="1">
        <v>0</v>
      </c>
      <c r="G209" s="2">
        <f t="shared" si="0"/>
        <v>33252.358879999992</v>
      </c>
      <c r="H209" s="2">
        <f t="shared" si="1"/>
        <v>0.43000000000029104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2371.87</v>
      </c>
      <c r="D210" s="1">
        <f>'PR-RAS'!E214</f>
        <v>0</v>
      </c>
      <c r="E210" s="1">
        <v>0</v>
      </c>
      <c r="F210" s="1">
        <v>0</v>
      </c>
      <c r="G210" s="2">
        <f t="shared" si="0"/>
        <v>495.72082999999998</v>
      </c>
      <c r="H210" s="2">
        <f t="shared" si="1"/>
        <v>0.13000000000010914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356117.73</v>
      </c>
      <c r="D220" s="1">
        <f>'PR-RAS'!E224</f>
        <v>0</v>
      </c>
      <c r="E220" s="1">
        <v>0</v>
      </c>
      <c r="F220" s="1">
        <v>0</v>
      </c>
      <c r="G220" s="2">
        <f t="shared" si="0"/>
        <v>77989.782869999995</v>
      </c>
      <c r="H220" s="2">
        <f t="shared" si="1"/>
        <v>0.27000000001862645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356117.73</v>
      </c>
      <c r="D240" s="1">
        <f>'PR-RAS'!E244</f>
        <v>0</v>
      </c>
      <c r="E240" s="1">
        <v>0</v>
      </c>
      <c r="F240" s="1">
        <v>0</v>
      </c>
      <c r="G240" s="2">
        <f t="shared" si="0"/>
        <v>85112.137469999987</v>
      </c>
      <c r="H240" s="2">
        <f t="shared" si="1"/>
        <v>0.27000000001862645</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356117.73</v>
      </c>
      <c r="D241" s="1">
        <f>'PR-RAS'!E245</f>
        <v>0</v>
      </c>
      <c r="E241" s="1">
        <v>0</v>
      </c>
      <c r="F241" s="1">
        <v>0</v>
      </c>
      <c r="G241" s="2">
        <f t="shared" si="0"/>
        <v>85468.2552</v>
      </c>
      <c r="H241" s="2">
        <f t="shared" si="1"/>
        <v>0.27000000001862645</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2699.1</v>
      </c>
      <c r="E248" s="1">
        <v>0</v>
      </c>
      <c r="F248" s="1">
        <v>0</v>
      </c>
      <c r="G248" s="2">
        <f t="shared" si="0"/>
        <v>1333.3553999999999</v>
      </c>
      <c r="H248" s="2">
        <f t="shared" si="1"/>
        <v>9.9999999999909051E-2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2699.1</v>
      </c>
      <c r="E255" s="1">
        <v>0</v>
      </c>
      <c r="F255" s="1">
        <v>0</v>
      </c>
      <c r="G255" s="2">
        <f t="shared" si="0"/>
        <v>1371.1428000000001</v>
      </c>
      <c r="H255" s="2">
        <f t="shared" si="1"/>
        <v>9.9999999999909051E-2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2699.1</v>
      </c>
      <c r="E256" s="1">
        <v>0</v>
      </c>
      <c r="F256" s="1">
        <v>0</v>
      </c>
      <c r="G256" s="2">
        <f t="shared" si="0"/>
        <v>1376.5409999999999</v>
      </c>
      <c r="H256" s="2">
        <f t="shared" si="1"/>
        <v>9.9999999999909051E-2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7718.26</v>
      </c>
      <c r="D259" s="1">
        <f>'PR-RAS'!E263</f>
        <v>0</v>
      </c>
      <c r="E259" s="1">
        <v>0</v>
      </c>
      <c r="F259" s="1">
        <v>0</v>
      </c>
      <c r="G259" s="2">
        <f t="shared" si="0"/>
        <v>1991.3110800000002</v>
      </c>
      <c r="H259" s="2">
        <f t="shared" si="1"/>
        <v>0.26000000000021828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7718.26</v>
      </c>
      <c r="D269" s="1">
        <f>'PR-RAS'!E273</f>
        <v>0</v>
      </c>
      <c r="E269" s="1">
        <v>0</v>
      </c>
      <c r="F269" s="1">
        <v>0</v>
      </c>
      <c r="G269" s="2">
        <f t="shared" si="8"/>
        <v>2068.49368</v>
      </c>
      <c r="H269" s="2">
        <f t="shared" si="9"/>
        <v>0.26000000000021828</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7718.26</v>
      </c>
      <c r="D273" s="1">
        <f>'PR-RAS'!E277</f>
        <v>0</v>
      </c>
      <c r="E273" s="1">
        <v>0</v>
      </c>
      <c r="F273" s="1">
        <v>0</v>
      </c>
      <c r="G273" s="2">
        <f t="shared" si="8"/>
        <v>2099.36672</v>
      </c>
      <c r="H273" s="2">
        <f t="shared" si="9"/>
        <v>0.26000000000021828</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7089701.6799999997</v>
      </c>
      <c r="D285" s="1">
        <f>'PR-RAS'!E289</f>
        <v>8185406.1699999999</v>
      </c>
      <c r="E285" s="1">
        <v>0</v>
      </c>
      <c r="F285" s="1">
        <v>0</v>
      </c>
      <c r="G285" s="2">
        <f t="shared" si="8"/>
        <v>6662785.9816799993</v>
      </c>
      <c r="H285" s="2">
        <f t="shared" si="9"/>
        <v>0.49000000022351742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1152866.9400000004</v>
      </c>
      <c r="D286" s="1">
        <f>'PR-RAS'!E290</f>
        <v>0</v>
      </c>
      <c r="E286" s="1">
        <v>0</v>
      </c>
      <c r="F286" s="1">
        <v>0</v>
      </c>
      <c r="G286" s="2">
        <f t="shared" si="8"/>
        <v>328567.07790000009</v>
      </c>
      <c r="H286" s="2">
        <f t="shared" si="9"/>
        <v>5.9999999590218067E-2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838050.25999999885</v>
      </c>
      <c r="E287" s="1">
        <v>0</v>
      </c>
      <c r="F287" s="1">
        <v>0</v>
      </c>
      <c r="G287" s="2">
        <f t="shared" si="8"/>
        <v>479364.74871999928</v>
      </c>
      <c r="H287" s="2">
        <f t="shared" si="9"/>
        <v>0.25999999884516001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9322.59</v>
      </c>
      <c r="D289" s="1">
        <f>'PR-RAS'!E293</f>
        <v>434110.27</v>
      </c>
      <c r="E289" s="1">
        <v>0</v>
      </c>
      <c r="F289" s="1">
        <v>0</v>
      </c>
      <c r="G289" s="2">
        <f t="shared" si="8"/>
        <v>252732.42143999998</v>
      </c>
      <c r="H289" s="2">
        <f t="shared" si="9"/>
        <v>0.68000000001848093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460.91</v>
      </c>
      <c r="D293" s="1">
        <f>'PR-RAS'!E298</f>
        <v>256.27999999999997</v>
      </c>
      <c r="E293" s="1">
        <v>0</v>
      </c>
      <c r="F293" s="1">
        <v>0</v>
      </c>
      <c r="G293" s="2">
        <f t="shared" si="8"/>
        <v>284.25324000000001</v>
      </c>
      <c r="H293" s="2">
        <f t="shared" si="9"/>
        <v>0.3699999999999477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460.91</v>
      </c>
      <c r="D306" s="1">
        <f>'PR-RAS'!E311</f>
        <v>256.27999999999997</v>
      </c>
      <c r="E306" s="1">
        <v>0</v>
      </c>
      <c r="F306" s="1">
        <v>0</v>
      </c>
      <c r="G306" s="2">
        <f t="shared" si="8"/>
        <v>296.90834999999998</v>
      </c>
      <c r="H306" s="2">
        <f t="shared" si="9"/>
        <v>0.3699999999999477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460.91</v>
      </c>
      <c r="D307" s="1">
        <f>'PR-RAS'!E312</f>
        <v>256.27999999999997</v>
      </c>
      <c r="E307" s="1">
        <v>0</v>
      </c>
      <c r="F307" s="1">
        <v>0</v>
      </c>
      <c r="G307" s="2">
        <f t="shared" si="8"/>
        <v>297.88182</v>
      </c>
      <c r="H307" s="2">
        <f t="shared" si="9"/>
        <v>0.3699999999999477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460.91</v>
      </c>
      <c r="D308" s="1">
        <f>'PR-RAS'!E313</f>
        <v>256.27999999999997</v>
      </c>
      <c r="E308" s="1">
        <v>0</v>
      </c>
      <c r="F308" s="1">
        <v>0</v>
      </c>
      <c r="G308" s="2">
        <f t="shared" si="8"/>
        <v>298.85529000000002</v>
      </c>
      <c r="H308" s="2">
        <f t="shared" si="9"/>
        <v>0.3699999999999477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193209.73</v>
      </c>
      <c r="D345" s="1">
        <f>'PR-RAS'!E350</f>
        <v>927585.83</v>
      </c>
      <c r="E345" s="1">
        <v>0</v>
      </c>
      <c r="F345" s="1">
        <v>0</v>
      </c>
      <c r="G345" s="2">
        <f t="shared" si="8"/>
        <v>704643.19815999991</v>
      </c>
      <c r="H345" s="2">
        <f t="shared" si="9"/>
        <v>0.44000000003143214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35569.85</v>
      </c>
      <c r="D346" s="1">
        <f>'PR-RAS'!E351</f>
        <v>44425.47</v>
      </c>
      <c r="E346" s="1">
        <v>0</v>
      </c>
      <c r="F346" s="1">
        <v>0</v>
      </c>
      <c r="G346" s="2">
        <f t="shared" si="8"/>
        <v>42925.172550000003</v>
      </c>
      <c r="H346" s="2">
        <f t="shared" si="9"/>
        <v>0.62000000000261934</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35569.85</v>
      </c>
      <c r="D351" s="1">
        <f>'PR-RAS'!E356</f>
        <v>44425.47</v>
      </c>
      <c r="E351" s="1">
        <v>0</v>
      </c>
      <c r="F351" s="1">
        <v>0</v>
      </c>
      <c r="G351" s="2">
        <f t="shared" si="8"/>
        <v>43547.2765</v>
      </c>
      <c r="H351" s="2">
        <f t="shared" si="9"/>
        <v>0.62000000000261934</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35569.85</v>
      </c>
      <c r="D354" s="1">
        <f>'PR-RAS'!E359</f>
        <v>44425.47</v>
      </c>
      <c r="E354" s="1">
        <v>0</v>
      </c>
      <c r="F354" s="1">
        <v>0</v>
      </c>
      <c r="G354" s="2">
        <f t="shared" si="8"/>
        <v>43920.538870000004</v>
      </c>
      <c r="H354" s="2">
        <f t="shared" si="9"/>
        <v>0.62000000000261934</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157639.88</v>
      </c>
      <c r="D358" s="1">
        <f>'PR-RAS'!E363</f>
        <v>883160.36</v>
      </c>
      <c r="E358" s="1">
        <v>0</v>
      </c>
      <c r="F358" s="1">
        <v>0</v>
      </c>
      <c r="G358" s="2">
        <f t="shared" si="8"/>
        <v>686853.93420000002</v>
      </c>
      <c r="H358" s="2">
        <f t="shared" si="9"/>
        <v>0.47999999998137355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131991.19</v>
      </c>
      <c r="D364" s="1">
        <f>'PR-RAS'!E369</f>
        <v>883160.36</v>
      </c>
      <c r="E364" s="1">
        <v>0</v>
      </c>
      <c r="F364" s="1">
        <v>0</v>
      </c>
      <c r="G364" s="2">
        <f t="shared" si="8"/>
        <v>689087.22332999995</v>
      </c>
      <c r="H364" s="2">
        <f t="shared" si="9"/>
        <v>0.54999999998835847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30203.03</v>
      </c>
      <c r="D365" s="1">
        <f>'PR-RAS'!E370</f>
        <v>20069.86</v>
      </c>
      <c r="E365" s="1">
        <v>0</v>
      </c>
      <c r="F365" s="1">
        <v>0</v>
      </c>
      <c r="G365" s="2">
        <f t="shared" si="8"/>
        <v>25604.760999999999</v>
      </c>
      <c r="H365" s="2">
        <f t="shared" si="9"/>
        <v>0.16999999999825377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569.98</v>
      </c>
      <c r="D367" s="1">
        <f>'PR-RAS'!E372</f>
        <v>3465.5</v>
      </c>
      <c r="E367" s="1">
        <v>0</v>
      </c>
      <c r="F367" s="1">
        <v>0</v>
      </c>
      <c r="G367" s="2">
        <f t="shared" si="8"/>
        <v>2745.3586799999998</v>
      </c>
      <c r="H367" s="2">
        <f t="shared" si="9"/>
        <v>0.51999999999998181</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101218.18</v>
      </c>
      <c r="D368" s="1">
        <f>'PR-RAS'!E373</f>
        <v>859625</v>
      </c>
      <c r="E368" s="1">
        <v>0</v>
      </c>
      <c r="F368" s="1">
        <v>0</v>
      </c>
      <c r="G368" s="2">
        <f t="shared" si="8"/>
        <v>668111.82205999992</v>
      </c>
      <c r="H368" s="2">
        <f t="shared" si="9"/>
        <v>0.17999999999301508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25648.69</v>
      </c>
      <c r="D386" s="1">
        <f>'PR-RAS'!E391</f>
        <v>0</v>
      </c>
      <c r="E386" s="1">
        <v>0</v>
      </c>
      <c r="F386" s="1">
        <v>0</v>
      </c>
      <c r="G386" s="2">
        <f t="shared" si="8"/>
        <v>9874.7456499999989</v>
      </c>
      <c r="H386" s="2">
        <f t="shared" si="9"/>
        <v>0.31000000000130967</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25648.69</v>
      </c>
      <c r="D388" s="1">
        <f>'PR-RAS'!E393</f>
        <v>0</v>
      </c>
      <c r="E388" s="1">
        <v>0</v>
      </c>
      <c r="F388" s="1">
        <v>0</v>
      </c>
      <c r="G388" s="2">
        <f t="shared" si="8"/>
        <v>9926.0430299999989</v>
      </c>
      <c r="H388" s="2">
        <f t="shared" si="9"/>
        <v>0.31000000000130967</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192748.82</v>
      </c>
      <c r="D403" s="1">
        <f>'PR-RAS'!E408</f>
        <v>927329.54999999993</v>
      </c>
      <c r="E403" s="1">
        <v>0</v>
      </c>
      <c r="F403" s="1">
        <v>0</v>
      </c>
      <c r="G403" s="2">
        <f t="shared" si="8"/>
        <v>823057.98384</v>
      </c>
      <c r="H403" s="2">
        <f t="shared" si="9"/>
        <v>0.63000000006286427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1189837.74</v>
      </c>
      <c r="D405" s="1">
        <f>'PR-RAS'!E410</f>
        <v>1382586.56</v>
      </c>
      <c r="E405" s="1">
        <v>0</v>
      </c>
      <c r="F405" s="1">
        <v>0</v>
      </c>
      <c r="G405" s="2">
        <f t="shared" si="8"/>
        <v>1597824.3874400002</v>
      </c>
      <c r="H405" s="2">
        <f t="shared" si="9"/>
        <v>0.69999999995343387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106.18</v>
      </c>
      <c r="E406" s="1">
        <v>0</v>
      </c>
      <c r="F406" s="1">
        <v>0</v>
      </c>
      <c r="G406" s="2">
        <f t="shared" si="8"/>
        <v>86.005800000000008</v>
      </c>
      <c r="H406" s="2">
        <f t="shared" si="9"/>
        <v>0.18000000000000682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8243029.5300000003</v>
      </c>
      <c r="D407" s="1">
        <f>'PR-RAS'!E412</f>
        <v>7347612.1900000013</v>
      </c>
      <c r="E407" s="1">
        <v>0</v>
      </c>
      <c r="F407" s="1">
        <v>0</v>
      </c>
      <c r="G407" s="2">
        <f t="shared" si="8"/>
        <v>9312931.0874600019</v>
      </c>
      <c r="H407" s="2">
        <f t="shared" si="9"/>
        <v>0.66000000108033419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7282911.4100000001</v>
      </c>
      <c r="D408" s="1">
        <f>'PR-RAS'!E413</f>
        <v>9112992</v>
      </c>
      <c r="E408" s="1">
        <v>0</v>
      </c>
      <c r="F408" s="1">
        <v>0</v>
      </c>
      <c r="G408" s="2">
        <f t="shared" si="8"/>
        <v>10382120.431869999</v>
      </c>
      <c r="H408" s="2">
        <f t="shared" si="9"/>
        <v>0.41000000014901161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960118.12000000011</v>
      </c>
      <c r="D409" s="1">
        <f>'PR-RAS'!E414</f>
        <v>0</v>
      </c>
      <c r="E409" s="1">
        <v>0</v>
      </c>
      <c r="F409" s="1">
        <v>0</v>
      </c>
      <c r="G409" s="2">
        <f t="shared" si="8"/>
        <v>391728.19296000001</v>
      </c>
      <c r="H409" s="2">
        <f t="shared" si="9"/>
        <v>0.12000000011175871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1765379.8099999987</v>
      </c>
      <c r="E410" s="1">
        <v>0</v>
      </c>
      <c r="F410" s="1">
        <v>0</v>
      </c>
      <c r="G410" s="2">
        <f t="shared" si="8"/>
        <v>1444080.6845799987</v>
      </c>
      <c r="H410" s="2">
        <f t="shared" si="9"/>
        <v>0.19000000134110451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1199160.33</v>
      </c>
      <c r="D412" s="1">
        <f>'PR-RAS'!E417</f>
        <v>1816696.83</v>
      </c>
      <c r="E412" s="1">
        <v>0</v>
      </c>
      <c r="F412" s="1">
        <v>0</v>
      </c>
      <c r="G412" s="2">
        <f t="shared" si="8"/>
        <v>1986179.68989</v>
      </c>
      <c r="H412" s="2">
        <f t="shared" si="9"/>
        <v>0.5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106.18</v>
      </c>
      <c r="E413" s="1">
        <v>0</v>
      </c>
      <c r="F413" s="1">
        <v>0</v>
      </c>
      <c r="G413" s="2">
        <f t="shared" si="8"/>
        <v>87.492320000000007</v>
      </c>
      <c r="H413" s="2">
        <f t="shared" si="9"/>
        <v>0.18000000000000682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26258.84</v>
      </c>
      <c r="E632" s="1">
        <v>0</v>
      </c>
      <c r="F632" s="1">
        <v>0</v>
      </c>
      <c r="G632" s="2">
        <f t="shared" si="10"/>
        <v>33138.656080000001</v>
      </c>
      <c r="H632" s="2">
        <f t="shared" si="11"/>
        <v>0.15999999999985448</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8243029.5300000003</v>
      </c>
      <c r="D633" s="1">
        <f>'PR-RAS'!E639</f>
        <v>7347612.1900000013</v>
      </c>
      <c r="E633" s="1">
        <v>0</v>
      </c>
      <c r="F633" s="1">
        <v>0</v>
      </c>
      <c r="G633" s="2">
        <f t="shared" si="10"/>
        <v>14496976.471120002</v>
      </c>
      <c r="H633" s="2">
        <f t="shared" si="11"/>
        <v>0.66000000108033419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7282911.4100000001</v>
      </c>
      <c r="D634" s="1">
        <f>'PR-RAS'!E640</f>
        <v>9112992</v>
      </c>
      <c r="E634" s="1">
        <v>0</v>
      </c>
      <c r="F634" s="1">
        <v>0</v>
      </c>
      <c r="G634" s="2">
        <f t="shared" si="10"/>
        <v>16147130.794530001</v>
      </c>
      <c r="H634" s="2">
        <f t="shared" si="11"/>
        <v>0.41000000014901161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960118.12000000011</v>
      </c>
      <c r="D635" s="1">
        <f>'PR-RAS'!E641</f>
        <v>0</v>
      </c>
      <c r="E635" s="1">
        <v>0</v>
      </c>
      <c r="F635" s="1">
        <v>0</v>
      </c>
      <c r="G635" s="2">
        <f t="shared" si="10"/>
        <v>608714.88808000006</v>
      </c>
      <c r="H635" s="2">
        <f t="shared" si="11"/>
        <v>0.12000000011175871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1765379.8099999987</v>
      </c>
      <c r="E636" s="1">
        <v>0</v>
      </c>
      <c r="F636" s="1">
        <v>0</v>
      </c>
      <c r="G636" s="2">
        <f t="shared" si="10"/>
        <v>2242032.3586999984</v>
      </c>
      <c r="H636" s="2">
        <f t="shared" si="11"/>
        <v>0.19000000134110451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1199160.33</v>
      </c>
      <c r="D638" s="1">
        <f>'PR-RAS'!E644</f>
        <v>1842955.6700000002</v>
      </c>
      <c r="E638" s="1">
        <v>0</v>
      </c>
      <c r="F638" s="1">
        <v>0</v>
      </c>
      <c r="G638" s="2">
        <f t="shared" si="10"/>
        <v>3111790.6537899999</v>
      </c>
      <c r="H638" s="2">
        <f t="shared" si="11"/>
        <v>0.65999999991618097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239042.20999999996</v>
      </c>
      <c r="D640" s="1">
        <f>'PR-RAS'!E646</f>
        <v>3608335.4799999986</v>
      </c>
      <c r="E640" s="1">
        <v>0</v>
      </c>
      <c r="F640" s="1">
        <v>0</v>
      </c>
      <c r="G640" s="2">
        <f t="shared" si="10"/>
        <v>4764200.7156299986</v>
      </c>
      <c r="H640" s="2">
        <f t="shared" si="11"/>
        <v>0.68999999854713678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868038.65</v>
      </c>
      <c r="D642" s="1">
        <f>'PR-RAS'!E649</f>
        <v>365836.33</v>
      </c>
      <c r="E642" s="1">
        <v>0</v>
      </c>
      <c r="F642" s="1">
        <v>0</v>
      </c>
      <c r="G642" s="2">
        <f t="shared" si="10"/>
        <v>1025414.9497100001</v>
      </c>
      <c r="H642" s="2">
        <f t="shared" si="11"/>
        <v>0.67999999999301508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8307953.6900000004</v>
      </c>
      <c r="D643" s="1">
        <f>'PR-RAS'!E650</f>
        <v>9250704.0399999991</v>
      </c>
      <c r="E643" s="1">
        <v>0</v>
      </c>
      <c r="F643" s="1">
        <v>0</v>
      </c>
      <c r="G643" s="2">
        <f t="shared" si="10"/>
        <v>17211610.256340001</v>
      </c>
      <c r="H643" s="2">
        <f t="shared" si="11"/>
        <v>0.3499999986961484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8810156.0099999998</v>
      </c>
      <c r="D644" s="1">
        <f>'PR-RAS'!E651</f>
        <v>9054272.6500000004</v>
      </c>
      <c r="E644" s="1">
        <v>0</v>
      </c>
      <c r="F644" s="1">
        <v>0</v>
      </c>
      <c r="G644" s="2">
        <f t="shared" si="10"/>
        <v>17308724.942330003</v>
      </c>
      <c r="H644" s="2">
        <f t="shared" si="11"/>
        <v>0.35999999940395355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365836.33000000007</v>
      </c>
      <c r="D645" s="1">
        <f>'PR-RAS'!E652</f>
        <v>562267.71999999881</v>
      </c>
      <c r="E645" s="1">
        <v>0</v>
      </c>
      <c r="F645" s="1">
        <v>0</v>
      </c>
      <c r="G645" s="2">
        <f t="shared" si="10"/>
        <v>959799.41987999855</v>
      </c>
      <c r="H645" s="2">
        <f t="shared" si="11"/>
        <v>0.6100000012665987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154</v>
      </c>
      <c r="D647" s="1">
        <f>'PR-RAS'!E654</f>
        <v>148</v>
      </c>
      <c r="E647" s="1">
        <v>0</v>
      </c>
      <c r="F647" s="1">
        <v>0</v>
      </c>
      <c r="G647" s="2">
        <f t="shared" si="10"/>
        <v>290.7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152</v>
      </c>
      <c r="D649" s="1">
        <f>'PR-RAS'!E656</f>
        <v>146</v>
      </c>
      <c r="E649" s="1">
        <v>0</v>
      </c>
      <c r="F649" s="1">
        <v>0</v>
      </c>
      <c r="G649" s="2">
        <f t="shared" si="10"/>
        <v>287.71199999999999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725280</v>
      </c>
      <c r="D662" s="1">
        <f>'PR-RAS'!E669</f>
        <v>377930.88</v>
      </c>
      <c r="E662" s="1">
        <v>0</v>
      </c>
      <c r="F662" s="1">
        <v>0</v>
      </c>
      <c r="G662" s="2">
        <f t="shared" si="10"/>
        <v>979034.70336000004</v>
      </c>
      <c r="H662" s="2">
        <f t="shared" si="11"/>
        <v>0.11999999999534339</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6934.12</v>
      </c>
      <c r="D703" s="1">
        <f>'PR-RAS'!E710</f>
        <v>2987.54</v>
      </c>
      <c r="E703" s="1">
        <v>0</v>
      </c>
      <c r="F703" s="1">
        <v>0</v>
      </c>
      <c r="G703" s="2">
        <f t="shared" si="10"/>
        <v>9062.2584000000006</v>
      </c>
      <c r="H703" s="2">
        <f t="shared" si="11"/>
        <v>0.57999999999992724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75521.88</v>
      </c>
      <c r="D705" s="1">
        <f>'PR-RAS'!E712</f>
        <v>32991.589999999997</v>
      </c>
      <c r="E705" s="1">
        <v>0</v>
      </c>
      <c r="F705" s="1">
        <v>0</v>
      </c>
      <c r="G705" s="2">
        <f t="shared" si="10"/>
        <v>99619.562239999999</v>
      </c>
      <c r="H705" s="2">
        <f t="shared" si="11"/>
        <v>0.52999999999883585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1804.16</v>
      </c>
      <c r="D709" s="1">
        <f>'PR-RAS'!E716</f>
        <v>4347.07</v>
      </c>
      <c r="E709" s="1">
        <v>0</v>
      </c>
      <c r="F709" s="1">
        <v>0</v>
      </c>
      <c r="G709" s="2">
        <f t="shared" si="10"/>
        <v>7432.7963999999993</v>
      </c>
      <c r="H709" s="2">
        <f t="shared" si="11"/>
        <v>0.22999999999979082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3539.65</v>
      </c>
      <c r="D710" s="1">
        <f>'PR-RAS'!E717</f>
        <v>7034.15</v>
      </c>
      <c r="E710" s="1">
        <v>0</v>
      </c>
      <c r="F710" s="1">
        <v>0</v>
      </c>
      <c r="G710" s="2">
        <f t="shared" si="10"/>
        <v>12484.036550000001</v>
      </c>
      <c r="H710" s="2">
        <f t="shared" si="11"/>
        <v>0.49999999999954525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117351.46</v>
      </c>
      <c r="D711" s="1">
        <f>'PR-RAS'!E718</f>
        <v>115949.73</v>
      </c>
      <c r="E711" s="1">
        <v>0</v>
      </c>
      <c r="F711" s="1">
        <v>0</v>
      </c>
      <c r="G711" s="2">
        <f t="shared" si="10"/>
        <v>247968.15319999997</v>
      </c>
      <c r="H711" s="2">
        <f t="shared" si="11"/>
        <v>0.73000000001047738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2220.9</v>
      </c>
      <c r="D713" s="1">
        <f>'PR-RAS'!E720</f>
        <v>1501.53</v>
      </c>
      <c r="E713" s="1">
        <v>0</v>
      </c>
      <c r="F713" s="1">
        <v>0</v>
      </c>
      <c r="G713" s="2">
        <f t="shared" si="10"/>
        <v>3719.4595199999999</v>
      </c>
      <c r="H713" s="2">
        <f t="shared" si="11"/>
        <v>0.56999999999993634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27142.5</v>
      </c>
      <c r="D715" s="1">
        <f>'PR-RAS'!E722</f>
        <v>23596.85</v>
      </c>
      <c r="E715" s="1">
        <v>0</v>
      </c>
      <c r="F715" s="1">
        <v>0</v>
      </c>
      <c r="G715" s="2">
        <f t="shared" si="10"/>
        <v>53076.046799999996</v>
      </c>
      <c r="H715" s="2">
        <f t="shared" si="11"/>
        <v>0.65000000000145519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11636.83</v>
      </c>
      <c r="D718" s="1">
        <f>'PR-RAS'!E725</f>
        <v>12521.24</v>
      </c>
      <c r="E718" s="1">
        <v>0</v>
      </c>
      <c r="F718" s="1">
        <v>0</v>
      </c>
      <c r="G718" s="2">
        <f t="shared" si="10"/>
        <v>26299.065269999996</v>
      </c>
      <c r="H718" s="2">
        <f t="shared" si="11"/>
        <v>0.40999999999985448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4597.84</v>
      </c>
      <c r="D719" s="1">
        <f>'PR-RAS'!E726</f>
        <v>6332.07</v>
      </c>
      <c r="E719" s="1">
        <v>0</v>
      </c>
      <c r="F719" s="1">
        <v>0</v>
      </c>
      <c r="G719" s="2">
        <f t="shared" si="10"/>
        <v>12394.101639999999</v>
      </c>
      <c r="H719" s="2">
        <f t="shared" si="11"/>
        <v>0.22999999999956344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2884.03</v>
      </c>
      <c r="D732" s="1">
        <f>'PR-RAS'!E739</f>
        <v>0</v>
      </c>
      <c r="E732" s="1">
        <v>0</v>
      </c>
      <c r="F732" s="1">
        <v>0</v>
      </c>
      <c r="G732" s="2">
        <f t="shared" si="10"/>
        <v>2108.2259300000001</v>
      </c>
      <c r="H732" s="2">
        <f t="shared" si="11"/>
        <v>3.0000000000200089E-2</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356117.73</v>
      </c>
      <c r="D783" s="1">
        <f>'PR-RAS'!E790</f>
        <v>0</v>
      </c>
      <c r="E783" s="1">
        <v>0</v>
      </c>
      <c r="F783" s="1">
        <v>0</v>
      </c>
      <c r="G783" s="2">
        <f t="shared" si="10"/>
        <v>278484.06485999998</v>
      </c>
      <c r="H783" s="2">
        <f t="shared" si="11"/>
        <v>0.27000000001862645</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2699.1</v>
      </c>
      <c r="E812" s="1">
        <v>0</v>
      </c>
      <c r="F812" s="1">
        <v>0</v>
      </c>
      <c r="G812" s="2">
        <f t="shared" si="18"/>
        <v>4377.9402</v>
      </c>
      <c r="H812" s="2">
        <f t="shared" si="19"/>
        <v>9.9999999999909051E-2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5664177.6000000006</v>
      </c>
      <c r="D984" s="6">
        <f>BILANCA!E6</f>
        <v>6193378.8200000003</v>
      </c>
      <c r="E984" s="6">
        <v>0</v>
      </c>
      <c r="F984" s="6">
        <v>0</v>
      </c>
      <c r="G984" s="7">
        <f t="shared" ref="G984:G1241" si="22">B984/1000*C984+B984/500*D984</f>
        <v>18050.935240000003</v>
      </c>
      <c r="H984" s="7">
        <f t="shared" si="19"/>
        <v>0.57999999914318323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5083469.1400000006</v>
      </c>
      <c r="D985" s="1">
        <f>BILANCA!E7</f>
        <v>5498970.8400000008</v>
      </c>
      <c r="E985" s="1">
        <v>0</v>
      </c>
      <c r="F985" s="1">
        <v>0</v>
      </c>
      <c r="G985" s="2">
        <f t="shared" si="22"/>
        <v>32162.821640000006</v>
      </c>
      <c r="H985" s="2">
        <f t="shared" si="19"/>
        <v>0.29999999981373549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750088.64</v>
      </c>
      <c r="D986" s="1">
        <f>BILANCA!E8</f>
        <v>794514.11</v>
      </c>
      <c r="E986" s="1">
        <v>0</v>
      </c>
      <c r="F986" s="1">
        <v>0</v>
      </c>
      <c r="G986" s="2">
        <f t="shared" si="22"/>
        <v>7017.3505800000003</v>
      </c>
      <c r="H986" s="2">
        <f t="shared" si="19"/>
        <v>0.46999999997206032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495417.5</v>
      </c>
      <c r="D987" s="1">
        <f>BILANCA!E9</f>
        <v>495417.5</v>
      </c>
      <c r="E987" s="1">
        <v>0</v>
      </c>
      <c r="F987" s="1">
        <v>0</v>
      </c>
      <c r="G987" s="2">
        <f t="shared" si="22"/>
        <v>5945.01</v>
      </c>
      <c r="H987" s="2">
        <f t="shared" si="19"/>
        <v>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254671.14</v>
      </c>
      <c r="D988" s="1">
        <f>BILANCA!E10</f>
        <v>299096.61</v>
      </c>
      <c r="E988" s="1">
        <v>0</v>
      </c>
      <c r="F988" s="1">
        <v>0</v>
      </c>
      <c r="G988" s="2">
        <f t="shared" si="22"/>
        <v>4264.3217999999997</v>
      </c>
      <c r="H988" s="2">
        <f t="shared" si="19"/>
        <v>0.53000000002793968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4241852.3900000006</v>
      </c>
      <c r="D990" s="1">
        <f>BILANCA!E12</f>
        <v>4613168.0100000007</v>
      </c>
      <c r="E990" s="1">
        <v>0</v>
      </c>
      <c r="F990" s="1">
        <v>0</v>
      </c>
      <c r="G990" s="2">
        <f t="shared" si="22"/>
        <v>94277.318870000017</v>
      </c>
      <c r="H990" s="2">
        <f t="shared" si="19"/>
        <v>0.4000000013038516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2685296.3800000004</v>
      </c>
      <c r="D991" s="1">
        <f>BILANCA!E13</f>
        <v>2475076.9000000004</v>
      </c>
      <c r="E991" s="1">
        <v>0</v>
      </c>
      <c r="F991" s="1">
        <v>0</v>
      </c>
      <c r="G991" s="2">
        <f t="shared" si="22"/>
        <v>61083.601440000013</v>
      </c>
      <c r="H991" s="2">
        <f t="shared" si="19"/>
        <v>0.47999999998137355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2231.58</v>
      </c>
      <c r="D992" s="1">
        <f>BILANCA!E14</f>
        <v>2231.58</v>
      </c>
      <c r="E992" s="1">
        <v>0</v>
      </c>
      <c r="F992" s="1">
        <v>0</v>
      </c>
      <c r="G992" s="2">
        <f t="shared" si="22"/>
        <v>60.252659999999992</v>
      </c>
      <c r="H992" s="2">
        <f t="shared" si="19"/>
        <v>0.84000000000014552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4662442.67</v>
      </c>
      <c r="D993" s="1">
        <f>BILANCA!E15</f>
        <v>4662681.17</v>
      </c>
      <c r="E993" s="1">
        <v>0</v>
      </c>
      <c r="F993" s="1">
        <v>0</v>
      </c>
      <c r="G993" s="2">
        <f t="shared" si="22"/>
        <v>139878.05009999999</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51364.23</v>
      </c>
      <c r="D995" s="1">
        <f>BILANCA!E17</f>
        <v>51364.23</v>
      </c>
      <c r="E995" s="1">
        <v>0</v>
      </c>
      <c r="F995" s="1">
        <v>0</v>
      </c>
      <c r="G995" s="2">
        <f t="shared" si="22"/>
        <v>1849.1122800000001</v>
      </c>
      <c r="H995" s="2">
        <f t="shared" si="19"/>
        <v>0.46000000000640284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2030742.1</v>
      </c>
      <c r="D996" s="1">
        <f>BILANCA!E18</f>
        <v>2241200.08</v>
      </c>
      <c r="E996" s="1">
        <v>0</v>
      </c>
      <c r="F996" s="1">
        <v>0</v>
      </c>
      <c r="G996" s="2">
        <f t="shared" si="22"/>
        <v>84670.84938</v>
      </c>
      <c r="H996" s="2">
        <f t="shared" si="19"/>
        <v>0.18000000016763806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1528566.4000000008</v>
      </c>
      <c r="D997" s="1">
        <f>BILANCA!E19</f>
        <v>2133978.8400000008</v>
      </c>
      <c r="E997" s="1">
        <v>0</v>
      </c>
      <c r="F997" s="1">
        <v>0</v>
      </c>
      <c r="G997" s="2">
        <f t="shared" si="22"/>
        <v>81151.33712000004</v>
      </c>
      <c r="H997" s="2">
        <f t="shared" si="19"/>
        <v>0.56000000005587935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656474.67000000004</v>
      </c>
      <c r="D998" s="1">
        <f>BILANCA!E20</f>
        <v>677515.8</v>
      </c>
      <c r="E998" s="1">
        <v>0</v>
      </c>
      <c r="F998" s="1">
        <v>0</v>
      </c>
      <c r="G998" s="2">
        <f t="shared" si="22"/>
        <v>30172.59405</v>
      </c>
      <c r="H998" s="2">
        <f t="shared" si="19"/>
        <v>0.52999999991152436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39206.18</v>
      </c>
      <c r="D999" s="1">
        <f>BILANCA!E21</f>
        <v>39345.43</v>
      </c>
      <c r="E999" s="1">
        <v>0</v>
      </c>
      <c r="F999" s="1">
        <v>0</v>
      </c>
      <c r="G999" s="2">
        <f t="shared" si="22"/>
        <v>1886.3526400000001</v>
      </c>
      <c r="H999" s="2">
        <f t="shared" si="19"/>
        <v>0.61000000000058208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236878.13</v>
      </c>
      <c r="D1000" s="1">
        <f>BILANCA!E22</f>
        <v>236878.13</v>
      </c>
      <c r="E1000" s="1">
        <v>0</v>
      </c>
      <c r="F1000" s="1">
        <v>0</v>
      </c>
      <c r="G1000" s="2">
        <f t="shared" si="22"/>
        <v>12080.784630000002</v>
      </c>
      <c r="H1000" s="2">
        <f t="shared" si="19"/>
        <v>0.26000000000931323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4198759.87</v>
      </c>
      <c r="D1001" s="1">
        <f>BILANCA!E23</f>
        <v>5058384.87</v>
      </c>
      <c r="E1001" s="1">
        <v>0</v>
      </c>
      <c r="F1001" s="1">
        <v>0</v>
      </c>
      <c r="G1001" s="2">
        <f t="shared" si="22"/>
        <v>257679.53298000002</v>
      </c>
      <c r="H1001" s="2">
        <f t="shared" si="19"/>
        <v>0.25999999977648258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10083.19</v>
      </c>
      <c r="D1002" s="1">
        <f>BILANCA!E24</f>
        <v>10083.19</v>
      </c>
      <c r="E1002" s="1">
        <v>0</v>
      </c>
      <c r="F1002" s="1">
        <v>0</v>
      </c>
      <c r="G1002" s="2">
        <f t="shared" si="22"/>
        <v>574.74183000000005</v>
      </c>
      <c r="H1002" s="2">
        <f t="shared" si="19"/>
        <v>0.38000000000101863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34832.26</v>
      </c>
      <c r="D1004" s="1">
        <f>BILANCA!E26</f>
        <v>34832.26</v>
      </c>
      <c r="E1004" s="1">
        <v>0</v>
      </c>
      <c r="F1004" s="1">
        <v>0</v>
      </c>
      <c r="G1004" s="2">
        <f t="shared" si="22"/>
        <v>2194.4323800000002</v>
      </c>
      <c r="H1004" s="2">
        <f t="shared" si="19"/>
        <v>0.52000000000407454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3647667.9</v>
      </c>
      <c r="D1006" s="1">
        <f>BILANCA!E28</f>
        <v>3923060.84</v>
      </c>
      <c r="E1006" s="1">
        <v>0</v>
      </c>
      <c r="F1006" s="1">
        <v>0</v>
      </c>
      <c r="G1006" s="2">
        <f t="shared" si="22"/>
        <v>264357.16034</v>
      </c>
      <c r="H1006" s="2">
        <f t="shared" si="19"/>
        <v>0.26000000024214387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1217.3400000000038</v>
      </c>
      <c r="D1007" s="1">
        <f>BILANCA!E29</f>
        <v>1217.3400000000038</v>
      </c>
      <c r="E1007" s="1">
        <v>0</v>
      </c>
      <c r="F1007" s="1">
        <v>0</v>
      </c>
      <c r="G1007" s="2">
        <f t="shared" si="22"/>
        <v>87.648480000000276</v>
      </c>
      <c r="H1007" s="2">
        <f t="shared" si="19"/>
        <v>0.680000000007567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48908.23</v>
      </c>
      <c r="D1008" s="1">
        <f>BILANCA!E30</f>
        <v>48908.23</v>
      </c>
      <c r="E1008" s="1">
        <v>0</v>
      </c>
      <c r="F1008" s="1">
        <v>0</v>
      </c>
      <c r="G1008" s="2">
        <f t="shared" si="22"/>
        <v>3668.1172500000002</v>
      </c>
      <c r="H1008" s="2">
        <f t="shared" si="19"/>
        <v>0.46000000000640284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47690.89</v>
      </c>
      <c r="D1012" s="1">
        <f>BILANCA!E34</f>
        <v>47690.89</v>
      </c>
      <c r="E1012" s="1">
        <v>0</v>
      </c>
      <c r="F1012" s="1">
        <v>0</v>
      </c>
      <c r="G1012" s="2">
        <f t="shared" si="22"/>
        <v>4149.10743</v>
      </c>
      <c r="H1012" s="2">
        <f t="shared" si="19"/>
        <v>0.22000000000116415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2894.93</v>
      </c>
      <c r="D1013" s="1">
        <f>BILANCA!E35</f>
        <v>2894.93</v>
      </c>
      <c r="E1013" s="1">
        <v>0</v>
      </c>
      <c r="F1013" s="1">
        <v>0</v>
      </c>
      <c r="G1013" s="2">
        <f t="shared" si="22"/>
        <v>260.5437</v>
      </c>
      <c r="H1013" s="2">
        <f t="shared" si="19"/>
        <v>0.14000000000032742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2894.93</v>
      </c>
      <c r="D1015" s="1">
        <f>BILANCA!E37</f>
        <v>2894.93</v>
      </c>
      <c r="E1015" s="1">
        <v>0</v>
      </c>
      <c r="F1015" s="1">
        <v>0</v>
      </c>
      <c r="G1015" s="2">
        <f t="shared" si="22"/>
        <v>277.91327999999999</v>
      </c>
      <c r="H1015" s="2">
        <f t="shared" si="19"/>
        <v>0.14000000000032742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23877.339999999967</v>
      </c>
      <c r="D1023" s="1">
        <f>BILANCA!E45</f>
        <v>0</v>
      </c>
      <c r="E1023" s="1">
        <v>0</v>
      </c>
      <c r="F1023" s="1">
        <v>0</v>
      </c>
      <c r="G1023" s="2">
        <f t="shared" si="22"/>
        <v>955.09359999999867</v>
      </c>
      <c r="H1023" s="2">
        <f t="shared" si="19"/>
        <v>0.33999999996740371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430054.37</v>
      </c>
      <c r="D1025" s="1">
        <f>BILANCA!E47</f>
        <v>430054.37</v>
      </c>
      <c r="E1025" s="1">
        <v>0</v>
      </c>
      <c r="F1025" s="1">
        <v>0</v>
      </c>
      <c r="G1025" s="2">
        <f t="shared" si="22"/>
        <v>54186.850619999997</v>
      </c>
      <c r="H1025" s="2">
        <f t="shared" si="19"/>
        <v>0.73999999999068677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35831.86</v>
      </c>
      <c r="D1026" s="1">
        <f>BILANCA!E48</f>
        <v>35831.86</v>
      </c>
      <c r="E1026" s="1">
        <v>0</v>
      </c>
      <c r="F1026" s="1">
        <v>0</v>
      </c>
      <c r="G1026" s="2">
        <f t="shared" si="22"/>
        <v>4622.3099399999992</v>
      </c>
      <c r="H1026" s="2">
        <f t="shared" si="19"/>
        <v>0.27999999999883585</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152356.48000000001</v>
      </c>
      <c r="D1027" s="1">
        <f>BILANCA!E49</f>
        <v>152356.48000000001</v>
      </c>
      <c r="E1027" s="1">
        <v>0</v>
      </c>
      <c r="F1027" s="1">
        <v>0</v>
      </c>
      <c r="G1027" s="2">
        <f t="shared" si="22"/>
        <v>20111.055359999998</v>
      </c>
      <c r="H1027" s="2">
        <f t="shared" si="19"/>
        <v>0.96000000002095476</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594365.37</v>
      </c>
      <c r="D1028" s="1">
        <f>BILANCA!E50</f>
        <v>618242.71</v>
      </c>
      <c r="E1028" s="1">
        <v>0</v>
      </c>
      <c r="F1028" s="1">
        <v>0</v>
      </c>
      <c r="G1028" s="2">
        <f t="shared" si="22"/>
        <v>82388.285549999986</v>
      </c>
      <c r="H1028" s="2">
        <f t="shared" si="19"/>
        <v>0.66000000003259629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144266.76</v>
      </c>
      <c r="D1032" s="1">
        <f>BILANCA!E54</f>
        <v>147930.91</v>
      </c>
      <c r="E1032" s="1">
        <v>0</v>
      </c>
      <c r="F1032" s="1">
        <v>0</v>
      </c>
      <c r="G1032" s="2">
        <f t="shared" si="22"/>
        <v>21566.30042</v>
      </c>
      <c r="H1032" s="2">
        <f t="shared" si="19"/>
        <v>0.32999999998719431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144266.76</v>
      </c>
      <c r="D1033" s="1">
        <f>BILANCA!E55</f>
        <v>147930.91</v>
      </c>
      <c r="E1033" s="1">
        <v>0</v>
      </c>
      <c r="F1033" s="1">
        <v>0</v>
      </c>
      <c r="G1033" s="2">
        <f t="shared" si="22"/>
        <v>22006.429</v>
      </c>
      <c r="H1033" s="2">
        <f t="shared" si="19"/>
        <v>0.32999999998719431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91528.11</v>
      </c>
      <c r="D1041" s="1">
        <f>BILANCA!E63</f>
        <v>91288.72</v>
      </c>
      <c r="E1041" s="1">
        <v>0</v>
      </c>
      <c r="F1041" s="1">
        <v>0</v>
      </c>
      <c r="G1041" s="2">
        <f t="shared" si="22"/>
        <v>15898.121900000002</v>
      </c>
      <c r="H1041" s="2">
        <f t="shared" si="19"/>
        <v>0.38999999999941792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91528.11</v>
      </c>
      <c r="D1042" s="1">
        <f>BILANCA!E64</f>
        <v>91288.72</v>
      </c>
      <c r="E1042" s="1">
        <v>0</v>
      </c>
      <c r="F1042" s="1">
        <v>0</v>
      </c>
      <c r="G1042" s="2">
        <f t="shared" si="22"/>
        <v>16172.227449999998</v>
      </c>
      <c r="H1042" s="2">
        <f t="shared" si="19"/>
        <v>0.38999999999941792</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580708.46000000008</v>
      </c>
      <c r="D1046" s="1">
        <f>BILANCA!E68</f>
        <v>694407.98</v>
      </c>
      <c r="E1046" s="1">
        <v>0</v>
      </c>
      <c r="F1046" s="1">
        <v>0</v>
      </c>
      <c r="G1046" s="2">
        <f t="shared" si="22"/>
        <v>124080.03846000001</v>
      </c>
      <c r="H1046" s="2">
        <f t="shared" si="19"/>
        <v>0.48000000009778887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365836.33</v>
      </c>
      <c r="D1047" s="1">
        <f>BILANCA!E69</f>
        <v>562267.72</v>
      </c>
      <c r="E1047" s="1">
        <v>0</v>
      </c>
      <c r="F1047" s="1">
        <v>0</v>
      </c>
      <c r="G1047" s="2">
        <f t="shared" si="22"/>
        <v>95383.793279999998</v>
      </c>
      <c r="H1047" s="2">
        <f t="shared" si="19"/>
        <v>0.61000000004423782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365373.56</v>
      </c>
      <c r="D1048" s="1">
        <f>BILANCA!E70</f>
        <v>561180.28</v>
      </c>
      <c r="E1048" s="1">
        <v>0</v>
      </c>
      <c r="F1048" s="1">
        <v>0</v>
      </c>
      <c r="G1048" s="2">
        <f t="shared" si="22"/>
        <v>96702.717800000013</v>
      </c>
      <c r="H1048" s="2">
        <f t="shared" si="19"/>
        <v>0.72000000003026798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339114.72</v>
      </c>
      <c r="D1050" s="1">
        <f>BILANCA!E72</f>
        <v>561180.28</v>
      </c>
      <c r="E1050" s="1">
        <v>0</v>
      </c>
      <c r="F1050" s="1">
        <v>0</v>
      </c>
      <c r="G1050" s="2">
        <f t="shared" si="22"/>
        <v>97918.843760000003</v>
      </c>
      <c r="H1050" s="2">
        <f t="shared" si="19"/>
        <v>0.56000000005587935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26258.84</v>
      </c>
      <c r="D1052" s="1">
        <f>BILANCA!E74</f>
        <v>0</v>
      </c>
      <c r="E1052" s="1">
        <v>0</v>
      </c>
      <c r="F1052" s="1">
        <v>0</v>
      </c>
      <c r="G1052" s="2">
        <f t="shared" si="22"/>
        <v>1811.8599600000002</v>
      </c>
      <c r="H1052" s="2">
        <f t="shared" si="19"/>
        <v>0.15999999999985448</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462.77</v>
      </c>
      <c r="D1054" s="1">
        <f>BILANCA!E76</f>
        <v>1087.44</v>
      </c>
      <c r="E1054" s="1">
        <v>0</v>
      </c>
      <c r="F1054" s="1">
        <v>0</v>
      </c>
      <c r="G1054" s="2">
        <f t="shared" si="22"/>
        <v>187.27314999999999</v>
      </c>
      <c r="H1054" s="2">
        <f t="shared" si="19"/>
        <v>0.67000000000007276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14870.970000000001</v>
      </c>
      <c r="D1056" s="1">
        <f>BILANCA!E78</f>
        <v>20049.690000000002</v>
      </c>
      <c r="E1056" s="1">
        <v>0</v>
      </c>
      <c r="F1056" s="1">
        <v>0</v>
      </c>
      <c r="G1056" s="2">
        <f t="shared" si="22"/>
        <v>4012.8355500000002</v>
      </c>
      <c r="H1056" s="2">
        <f t="shared" si="19"/>
        <v>0.33999999999650754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10316.15</v>
      </c>
      <c r="D1061" s="1">
        <f>BILANCA!E83</f>
        <v>10441</v>
      </c>
      <c r="E1061" s="1">
        <v>0</v>
      </c>
      <c r="F1061" s="1">
        <v>0</v>
      </c>
      <c r="G1061" s="2">
        <f t="shared" si="22"/>
        <v>2433.4557</v>
      </c>
      <c r="H1061" s="2">
        <f t="shared" si="19"/>
        <v>0.1499999999996362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138.77000000000001</v>
      </c>
      <c r="D1062" s="1">
        <f>BILANCA!E84</f>
        <v>138.77000000000001</v>
      </c>
      <c r="E1062" s="1">
        <v>0</v>
      </c>
      <c r="F1062" s="1">
        <v>0</v>
      </c>
      <c r="G1062" s="2">
        <f t="shared" si="22"/>
        <v>32.888490000000004</v>
      </c>
      <c r="H1062" s="2">
        <f t="shared" si="19"/>
        <v>0.45999999999997954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4416.05</v>
      </c>
      <c r="D1064" s="1">
        <f>BILANCA!E86</f>
        <v>9469.92</v>
      </c>
      <c r="E1064" s="1">
        <v>0</v>
      </c>
      <c r="F1064" s="1">
        <v>0</v>
      </c>
      <c r="G1064" s="2">
        <f t="shared" si="22"/>
        <v>1891.8270900000002</v>
      </c>
      <c r="H1064" s="2">
        <f t="shared" si="19"/>
        <v>0.13000000000010914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200001.16</v>
      </c>
      <c r="D1124" s="1">
        <f>BILANCA!E146</f>
        <v>112090.57</v>
      </c>
      <c r="E1124" s="1">
        <v>0</v>
      </c>
      <c r="F1124" s="1">
        <v>0</v>
      </c>
      <c r="G1124" s="2">
        <f t="shared" si="22"/>
        <v>59809.704299999998</v>
      </c>
      <c r="H1124" s="2">
        <f t="shared" si="23"/>
        <v>0.58999999999650754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252.18</v>
      </c>
      <c r="D1136" s="1">
        <f>BILANCA!E158</f>
        <v>584</v>
      </c>
      <c r="E1136" s="1">
        <v>0</v>
      </c>
      <c r="F1136" s="1">
        <v>0</v>
      </c>
      <c r="G1136" s="2">
        <f t="shared" si="22"/>
        <v>217.28754000000001</v>
      </c>
      <c r="H1136" s="2">
        <f t="shared" si="23"/>
        <v>0.18000000000000682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178480.97</v>
      </c>
      <c r="D1137" s="1">
        <f>BILANCA!E159</f>
        <v>124332.93</v>
      </c>
      <c r="E1137" s="1">
        <v>0</v>
      </c>
      <c r="F1137" s="1">
        <v>0</v>
      </c>
      <c r="G1137" s="2">
        <f t="shared" si="22"/>
        <v>65780.611819999991</v>
      </c>
      <c r="H1137" s="2">
        <f t="shared" si="23"/>
        <v>0.10000000000582077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21268.01</v>
      </c>
      <c r="D1138" s="1">
        <f>BILANCA!E160</f>
        <v>36012.35</v>
      </c>
      <c r="E1138" s="1">
        <v>0</v>
      </c>
      <c r="F1138" s="1">
        <v>0</v>
      </c>
      <c r="G1138" s="2">
        <f t="shared" si="22"/>
        <v>14460.37005</v>
      </c>
      <c r="H1138" s="2">
        <f t="shared" si="23"/>
        <v>0.3599999999969441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48838.71</v>
      </c>
      <c r="E1141" s="1">
        <v>0</v>
      </c>
      <c r="F1141" s="1">
        <v>0</v>
      </c>
      <c r="G1141" s="2">
        <f t="shared" si="22"/>
        <v>15433.032359999999</v>
      </c>
      <c r="H1141" s="2">
        <f t="shared" si="23"/>
        <v>0.29000000000087311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5664177.6000000015</v>
      </c>
      <c r="D1152" s="1">
        <f>BILANCA!E175</f>
        <v>6193378.8199999984</v>
      </c>
      <c r="E1152" s="1">
        <v>0</v>
      </c>
      <c r="F1152" s="1">
        <v>0</v>
      </c>
      <c r="G1152" s="2">
        <f t="shared" si="22"/>
        <v>3050608.0555599998</v>
      </c>
      <c r="H1152" s="2">
        <f t="shared" si="23"/>
        <v>0.58000000007450581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7322533.6300000008</v>
      </c>
      <c r="D1153" s="1">
        <f>BILANCA!E176</f>
        <v>10887761.799999999</v>
      </c>
      <c r="E1153" s="1">
        <v>0</v>
      </c>
      <c r="F1153" s="1">
        <v>0</v>
      </c>
      <c r="G1153" s="2">
        <f t="shared" si="22"/>
        <v>4946669.7291000001</v>
      </c>
      <c r="H1153" s="2">
        <f t="shared" si="23"/>
        <v>0.57000000029802322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7322533.6300000008</v>
      </c>
      <c r="D1154" s="1">
        <f>BILANCA!E177</f>
        <v>10887761.799999999</v>
      </c>
      <c r="E1154" s="1">
        <v>0</v>
      </c>
      <c r="F1154" s="1">
        <v>0</v>
      </c>
      <c r="G1154" s="2">
        <f t="shared" si="22"/>
        <v>4975767.7863300005</v>
      </c>
      <c r="H1154" s="2">
        <f t="shared" si="23"/>
        <v>0.57000000029802322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406874.31</v>
      </c>
      <c r="D1155" s="1">
        <f>BILANCA!E178</f>
        <v>475782.88</v>
      </c>
      <c r="E1155" s="1">
        <v>0</v>
      </c>
      <c r="F1155" s="1">
        <v>0</v>
      </c>
      <c r="G1155" s="2">
        <f t="shared" si="22"/>
        <v>233651.69203999999</v>
      </c>
      <c r="H1155" s="2">
        <f t="shared" si="23"/>
        <v>0.42999999999301508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530350.93999999994</v>
      </c>
      <c r="D1156" s="1">
        <f>BILANCA!E179</f>
        <v>545855.37</v>
      </c>
      <c r="E1156" s="1">
        <v>0</v>
      </c>
      <c r="F1156" s="1">
        <v>0</v>
      </c>
      <c r="G1156" s="2">
        <f t="shared" si="22"/>
        <v>280616.67063999997</v>
      </c>
      <c r="H1156" s="2">
        <f t="shared" si="23"/>
        <v>0.43000000005122274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823.31</v>
      </c>
      <c r="D1157" s="1">
        <f>BILANCA!E180</f>
        <v>2498.44</v>
      </c>
      <c r="E1157" s="1">
        <v>0</v>
      </c>
      <c r="F1157" s="1">
        <v>0</v>
      </c>
      <c r="G1157" s="2">
        <f t="shared" si="22"/>
        <v>1012.7130599999999</v>
      </c>
      <c r="H1157" s="2">
        <f t="shared" si="23"/>
        <v>0.75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823.31</v>
      </c>
      <c r="D1160" s="1">
        <f>BILANCA!E183</f>
        <v>2498.44</v>
      </c>
      <c r="E1160" s="1">
        <v>0</v>
      </c>
      <c r="F1160" s="1">
        <v>0</v>
      </c>
      <c r="G1160" s="2">
        <f t="shared" si="22"/>
        <v>1030.17363</v>
      </c>
      <c r="H1160" s="2">
        <f t="shared" si="23"/>
        <v>0.75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6384485.0700000003</v>
      </c>
      <c r="D1165" s="1">
        <f>BILANCA!E188</f>
        <v>9863625.1099999994</v>
      </c>
      <c r="E1165" s="1">
        <v>0</v>
      </c>
      <c r="F1165" s="1">
        <v>0</v>
      </c>
      <c r="G1165" s="2">
        <f t="shared" si="22"/>
        <v>4752335.82278</v>
      </c>
      <c r="H1165" s="2">
        <f t="shared" si="23"/>
        <v>0.17999999970197678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-1658356.0299999998</v>
      </c>
      <c r="D1214" s="1">
        <f>BILANCA!E237</f>
        <v>-4694382.9800000004</v>
      </c>
      <c r="E1214" s="1">
        <v>0</v>
      </c>
      <c r="F1214" s="1">
        <v>0</v>
      </c>
      <c r="G1214" s="2">
        <f t="shared" si="22"/>
        <v>-2551885.1796900006</v>
      </c>
      <c r="H1214" s="2">
        <f t="shared" si="23"/>
        <v>4.9999999348074198E-2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-1419313.8199999998</v>
      </c>
      <c r="D1215" s="1">
        <f>BILANCA!E238</f>
        <v>-1086153.6800000002</v>
      </c>
      <c r="E1215" s="1">
        <v>0</v>
      </c>
      <c r="F1215" s="1">
        <v>0</v>
      </c>
      <c r="G1215" s="2">
        <f t="shared" si="22"/>
        <v>-833256.11376000009</v>
      </c>
      <c r="H1215" s="2">
        <f t="shared" si="23"/>
        <v>0.5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3046664.61</v>
      </c>
      <c r="D1216" s="1">
        <f>BILANCA!E239</f>
        <v>3502923.77</v>
      </c>
      <c r="E1216" s="1">
        <v>0</v>
      </c>
      <c r="F1216" s="1">
        <v>0</v>
      </c>
      <c r="G1216" s="2">
        <f t="shared" si="22"/>
        <v>2342235.3309499999</v>
      </c>
      <c r="H1216" s="2">
        <f t="shared" si="23"/>
        <v>0.62000000011175871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3029390.96</v>
      </c>
      <c r="D1217" s="1">
        <f>BILANCA!E240</f>
        <v>3485650.15</v>
      </c>
      <c r="E1217" s="1">
        <v>0</v>
      </c>
      <c r="F1217" s="1">
        <v>0</v>
      </c>
      <c r="G1217" s="2">
        <f t="shared" si="22"/>
        <v>2340161.7548400001</v>
      </c>
      <c r="H1217" s="2">
        <f t="shared" si="23"/>
        <v>0.18999999994412065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17273.650000000001</v>
      </c>
      <c r="D1218" s="1">
        <f>BILANCA!E241</f>
        <v>17273.62</v>
      </c>
      <c r="E1218" s="1">
        <v>0</v>
      </c>
      <c r="F1218" s="1">
        <v>0</v>
      </c>
      <c r="G1218" s="2">
        <f t="shared" si="22"/>
        <v>12177.909149999999</v>
      </c>
      <c r="H1218" s="2">
        <f t="shared" si="23"/>
        <v>0.72999999999956344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4465978.43</v>
      </c>
      <c r="D1219" s="1">
        <f>BILANCA!E242</f>
        <v>4589077.45</v>
      </c>
      <c r="E1219" s="1">
        <v>0</v>
      </c>
      <c r="F1219" s="1">
        <v>0</v>
      </c>
      <c r="G1219" s="2">
        <f t="shared" si="22"/>
        <v>3220015.46588</v>
      </c>
      <c r="H1219" s="2">
        <f t="shared" si="23"/>
        <v>0.87999999988824129</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4465978.43</v>
      </c>
      <c r="D1220" s="1">
        <f>BILANCA!E243</f>
        <v>4589077.45</v>
      </c>
      <c r="E1220" s="1">
        <v>0</v>
      </c>
      <c r="F1220" s="1">
        <v>0</v>
      </c>
      <c r="G1220" s="2">
        <f t="shared" si="22"/>
        <v>3233659.5992099997</v>
      </c>
      <c r="H1220" s="2">
        <f t="shared" si="23"/>
        <v>0.87999999988824129</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-239042.20999999996</v>
      </c>
      <c r="D1222" s="1">
        <f>BILANCA!E245</f>
        <v>-3608335.4799999995</v>
      </c>
      <c r="E1222" s="1">
        <v>0</v>
      </c>
      <c r="F1222" s="1">
        <v>0</v>
      </c>
      <c r="G1222" s="2">
        <f t="shared" si="22"/>
        <v>-1781915.4476299998</v>
      </c>
      <c r="H1222" s="2">
        <f t="shared" si="23"/>
        <v>0.68999999947845936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1143544.3500000001</v>
      </c>
      <c r="D1223" s="1">
        <f>BILANCA!E246</f>
        <v>0</v>
      </c>
      <c r="E1223" s="1">
        <v>0</v>
      </c>
      <c r="F1223" s="1">
        <v>0</v>
      </c>
      <c r="G1223" s="2">
        <f t="shared" si="22"/>
        <v>274450.64400000003</v>
      </c>
      <c r="H1223" s="2">
        <f t="shared" si="23"/>
        <v>0.35000000009313226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1143544.3500000001</v>
      </c>
      <c r="D1224" s="1">
        <f>BILANCA!E247</f>
        <v>0</v>
      </c>
      <c r="E1224" s="1">
        <v>0</v>
      </c>
      <c r="F1224" s="1">
        <v>0</v>
      </c>
      <c r="G1224" s="2">
        <f t="shared" si="22"/>
        <v>275594.18835000001</v>
      </c>
      <c r="H1224" s="2">
        <f t="shared" si="23"/>
        <v>0.35000000009313226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1382586.56</v>
      </c>
      <c r="D1227" s="1">
        <f>BILANCA!E250</f>
        <v>3608335.4799999995</v>
      </c>
      <c r="E1227" s="1">
        <v>0</v>
      </c>
      <c r="F1227" s="1">
        <v>0</v>
      </c>
      <c r="G1227" s="2">
        <f t="shared" si="22"/>
        <v>2098218.8348799995</v>
      </c>
      <c r="H1227" s="2">
        <f t="shared" si="23"/>
        <v>0.91999999945983291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1272160.53</v>
      </c>
      <c r="E1228" s="1">
        <v>0</v>
      </c>
      <c r="F1228" s="1">
        <v>0</v>
      </c>
      <c r="G1228" s="2">
        <f t="shared" si="22"/>
        <v>623358.65969999996</v>
      </c>
      <c r="H1228" s="2">
        <f t="shared" si="23"/>
        <v>0.46999999997206032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1382586.56</v>
      </c>
      <c r="D1229" s="1">
        <f>BILANCA!E252</f>
        <v>2309916.11</v>
      </c>
      <c r="E1229" s="1">
        <v>0</v>
      </c>
      <c r="F1229" s="1">
        <v>0</v>
      </c>
      <c r="G1229" s="2">
        <f t="shared" si="22"/>
        <v>1476595.01988</v>
      </c>
      <c r="H1229" s="2">
        <f t="shared" si="23"/>
        <v>0.54999999981373549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26258.84</v>
      </c>
      <c r="E1230" s="1">
        <v>0</v>
      </c>
      <c r="F1230" s="1">
        <v>0</v>
      </c>
      <c r="G1230" s="2">
        <f t="shared" si="22"/>
        <v>12971.866959999999</v>
      </c>
      <c r="H1230" s="2">
        <f t="shared" si="23"/>
        <v>0.15999999999985448</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106.18</v>
      </c>
      <c r="E1233" s="1">
        <v>0</v>
      </c>
      <c r="F1233" s="1">
        <v>0</v>
      </c>
      <c r="G1233" s="2">
        <f t="shared" si="22"/>
        <v>53.09</v>
      </c>
      <c r="H1233" s="2">
        <f t="shared" si="23"/>
        <v>0.18000000000000682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62490.85</v>
      </c>
      <c r="E1236" s="1">
        <v>0</v>
      </c>
      <c r="F1236" s="1">
        <v>0</v>
      </c>
      <c r="G1236" s="2">
        <f t="shared" si="22"/>
        <v>31620.3701</v>
      </c>
      <c r="H1236" s="2">
        <f t="shared" si="23"/>
        <v>0.15000000000145519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62490.85</v>
      </c>
      <c r="E1237" s="1">
        <v>0</v>
      </c>
      <c r="F1237" s="1">
        <v>0</v>
      </c>
      <c r="G1237" s="2">
        <f t="shared" si="22"/>
        <v>31745.3518</v>
      </c>
      <c r="H1237" s="2">
        <f t="shared" si="23"/>
        <v>0.15000000000145519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150746.22</v>
      </c>
      <c r="D1240" s="1">
        <f>BILANCA!E264</f>
        <v>104006.26</v>
      </c>
      <c r="E1240" s="1">
        <v>0</v>
      </c>
      <c r="F1240" s="1">
        <v>0</v>
      </c>
      <c r="G1240" s="2">
        <f t="shared" si="22"/>
        <v>92200.996179999987</v>
      </c>
      <c r="H1240" s="2">
        <f t="shared" si="23"/>
        <v>0.47999999999592546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49254.94</v>
      </c>
      <c r="D1241" s="1">
        <f>BILANCA!E265</f>
        <v>56923.02</v>
      </c>
      <c r="E1241" s="1">
        <v>0</v>
      </c>
      <c r="F1241" s="1">
        <v>0</v>
      </c>
      <c r="G1241" s="2">
        <f t="shared" si="22"/>
        <v>42080.052839999997</v>
      </c>
      <c r="H1241" s="2">
        <f t="shared" si="23"/>
        <v>7.9999999994470272E-2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1183.6500000000001</v>
      </c>
      <c r="D1244" s="1">
        <f>BILANCA!E268</f>
        <v>6524.06</v>
      </c>
      <c r="E1244" s="1">
        <v>0</v>
      </c>
      <c r="F1244" s="1">
        <v>0</v>
      </c>
      <c r="G1244" s="2">
        <f t="shared" si="24"/>
        <v>3714.4919700000005</v>
      </c>
      <c r="H1244" s="2">
        <f t="shared" si="23"/>
        <v>0.41000000000030923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3232.4</v>
      </c>
      <c r="D1245" s="1">
        <f>BILANCA!E269</f>
        <v>2945.86</v>
      </c>
      <c r="E1245" s="1">
        <v>0</v>
      </c>
      <c r="F1245" s="1">
        <v>0</v>
      </c>
      <c r="G1245" s="2">
        <f t="shared" si="24"/>
        <v>2390.51944</v>
      </c>
      <c r="H1245" s="2">
        <f t="shared" si="23"/>
        <v>0.53999999999996362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6650196.5800000001</v>
      </c>
      <c r="D1263" s="1">
        <f>BILANCA!E287</f>
        <v>278199.90000000002</v>
      </c>
      <c r="E1263" s="1">
        <v>0</v>
      </c>
      <c r="F1263" s="1">
        <v>0</v>
      </c>
      <c r="G1263" s="2">
        <f t="shared" si="24"/>
        <v>2017846.9864000003</v>
      </c>
      <c r="H1263" s="2">
        <f t="shared" si="23"/>
        <v>0.51999999990221113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672337.05</v>
      </c>
      <c r="D1264" s="1">
        <f>BILANCA!E288</f>
        <v>10609561.9</v>
      </c>
      <c r="E1264" s="1">
        <v>0</v>
      </c>
      <c r="F1264" s="1">
        <v>0</v>
      </c>
      <c r="G1264" s="2">
        <f t="shared" si="24"/>
        <v>6151500.498850001</v>
      </c>
      <c r="H1264" s="2">
        <f t="shared" si="23"/>
        <v>0.1499999996740371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6379208.7999999998</v>
      </c>
      <c r="D1271" s="1">
        <f>BILANCA!E295</f>
        <v>9852612.1099999994</v>
      </c>
      <c r="E1271" s="1">
        <v>0</v>
      </c>
      <c r="F1271" s="1">
        <v>0</v>
      </c>
      <c r="G1271" s="2">
        <f t="shared" si="24"/>
        <v>7512316.7097599991</v>
      </c>
      <c r="H1271" s="2">
        <f t="shared" si="23"/>
        <v>0.30999999959021807</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7282911.4100000001</v>
      </c>
      <c r="D1383" s="1">
        <f>'RAS-funkcijski'!E89</f>
        <v>9112992</v>
      </c>
      <c r="E1383" s="1">
        <v>0</v>
      </c>
      <c r="F1383" s="1">
        <v>0</v>
      </c>
      <c r="G1383" s="2">
        <f t="shared" si="24"/>
        <v>2168256.1098500001</v>
      </c>
      <c r="H1383" s="2">
        <f t="shared" si="27"/>
        <v>0.41000000014901161</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7282911.4100000001</v>
      </c>
      <c r="D1393" s="1">
        <f>'RAS-funkcijski'!E99</f>
        <v>9112992</v>
      </c>
      <c r="E1393" s="1">
        <v>0</v>
      </c>
      <c r="F1393" s="1">
        <v>0</v>
      </c>
      <c r="G1393" s="2">
        <f t="shared" si="24"/>
        <v>2423345.0639499999</v>
      </c>
      <c r="H1393" s="2">
        <f t="shared" si="27"/>
        <v>0.41000000014901161</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7282911.4100000001</v>
      </c>
      <c r="D1395" s="1">
        <f>'RAS-funkcijski'!E101</f>
        <v>9112992</v>
      </c>
      <c r="E1395" s="1">
        <v>0</v>
      </c>
      <c r="F1395" s="1">
        <v>0</v>
      </c>
      <c r="G1395" s="2">
        <f t="shared" si="24"/>
        <v>2474362.8547700001</v>
      </c>
      <c r="H1395" s="2">
        <f t="shared" si="27"/>
        <v>0.41000000014901161</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7282911.4100000001</v>
      </c>
      <c r="D1435" s="13">
        <f>'RAS-funkcijski'!E141</f>
        <v>9112992</v>
      </c>
      <c r="E1435" s="13">
        <v>0</v>
      </c>
      <c r="F1435" s="13">
        <v>0</v>
      </c>
      <c r="G1435" s="14">
        <f t="shared" si="24"/>
        <v>3494718.6711700005</v>
      </c>
      <c r="H1435" s="14">
        <f t="shared" si="27"/>
        <v>0.41000000014901161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218881.25</v>
      </c>
      <c r="E1436" s="6">
        <v>0</v>
      </c>
      <c r="F1436" s="6">
        <v>0</v>
      </c>
      <c r="G1436" s="7">
        <f t="shared" si="24"/>
        <v>437.76249999999999</v>
      </c>
      <c r="H1436" s="7">
        <f t="shared" si="27"/>
        <v>0.25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131811.20000000001</v>
      </c>
      <c r="E1437" s="1">
        <v>0</v>
      </c>
      <c r="F1437" s="1">
        <v>0</v>
      </c>
      <c r="G1437" s="2">
        <f t="shared" si="24"/>
        <v>527.24480000000005</v>
      </c>
      <c r="H1437" s="2">
        <f t="shared" si="27"/>
        <v>0.20000000001164153</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131811.20000000001</v>
      </c>
      <c r="E1438" s="1">
        <v>0</v>
      </c>
      <c r="F1438" s="1">
        <v>0</v>
      </c>
      <c r="G1438" s="2">
        <f t="shared" si="24"/>
        <v>790.86720000000014</v>
      </c>
      <c r="H1438" s="2">
        <f t="shared" si="27"/>
        <v>0.20000000001164153</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131811.20000000001</v>
      </c>
      <c r="E1440" s="1">
        <v>0</v>
      </c>
      <c r="F1440" s="1">
        <v>0</v>
      </c>
      <c r="G1440" s="2">
        <f t="shared" si="24"/>
        <v>1318.1120000000001</v>
      </c>
      <c r="H1440" s="2">
        <f t="shared" si="27"/>
        <v>0.20000000001164153</v>
      </c>
      <c r="I1440" s="10">
        <f t="shared" si="28"/>
        <v>263.62240001534485</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87070.05</v>
      </c>
      <c r="E1453" s="1">
        <v>0</v>
      </c>
      <c r="F1453" s="1">
        <v>0</v>
      </c>
      <c r="G1453" s="2">
        <f t="shared" si="24"/>
        <v>3134.5218</v>
      </c>
      <c r="H1453" s="2">
        <f t="shared" si="27"/>
        <v>5.0000000002910383E-2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87070.05</v>
      </c>
      <c r="E1461" s="1">
        <v>0</v>
      </c>
      <c r="F1461" s="1">
        <v>0</v>
      </c>
      <c r="G1461" s="2">
        <f t="shared" si="24"/>
        <v>4527.6426000000001</v>
      </c>
      <c r="H1461" s="2">
        <f t="shared" si="27"/>
        <v>5.0000000002910383E-2</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87070.05</v>
      </c>
      <c r="E1467" s="1">
        <v>0</v>
      </c>
      <c r="F1467" s="1">
        <v>0</v>
      </c>
      <c r="G1467" s="2">
        <f t="shared" si="24"/>
        <v>5572.4832000000006</v>
      </c>
      <c r="H1467" s="2">
        <f t="shared" si="27"/>
        <v>5.0000000002910383E-2</v>
      </c>
      <c r="I1467" s="10">
        <f t="shared" si="31"/>
        <v>278.62416001621807</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1300.3</v>
      </c>
      <c r="E1469" s="1">
        <v>0</v>
      </c>
      <c r="F1469" s="1">
        <v>0</v>
      </c>
      <c r="G1469" s="2">
        <f t="shared" si="24"/>
        <v>88.420400000000001</v>
      </c>
      <c r="H1469" s="2">
        <f t="shared" si="27"/>
        <v>0.29999999999995453</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1300.3</v>
      </c>
      <c r="E1475" s="1">
        <v>0</v>
      </c>
      <c r="F1475" s="1">
        <v>0</v>
      </c>
      <c r="G1475" s="2">
        <f t="shared" si="24"/>
        <v>104.024</v>
      </c>
      <c r="H1475" s="2">
        <f t="shared" si="27"/>
        <v>0.29999999999995453</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1300.3</v>
      </c>
      <c r="E1476" s="1">
        <v>0</v>
      </c>
      <c r="F1476" s="1">
        <v>0</v>
      </c>
      <c r="G1476" s="2">
        <f t="shared" si="24"/>
        <v>106.6246</v>
      </c>
      <c r="H1476" s="2">
        <f t="shared" si="27"/>
        <v>0.29999999999995453</v>
      </c>
      <c r="I1476" s="10">
        <f t="shared" ref="I1476:I1479" si="33">G1476*H1476</f>
        <v>31.987379999995152</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7322530.9299999997</v>
      </c>
      <c r="D1480" s="6"/>
      <c r="E1480" s="6">
        <v>0</v>
      </c>
      <c r="F1480" s="6">
        <v>0</v>
      </c>
      <c r="G1480" s="7">
        <f t="shared" ref="G1480:G1580" si="34">B1480/1000*C1480</f>
        <v>7322.5309299999999</v>
      </c>
      <c r="H1480" s="7">
        <f t="shared" ref="H1480:H1580" si="35">ABS(C1480-ROUND(C1480,0))</f>
        <v>7.0000000298023224E-2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12586455.76</v>
      </c>
      <c r="D1481" s="1">
        <v>0</v>
      </c>
      <c r="E1481" s="1">
        <v>0</v>
      </c>
      <c r="F1481" s="1">
        <v>0</v>
      </c>
      <c r="G1481" s="2">
        <f t="shared" si="34"/>
        <v>25172.911520000001</v>
      </c>
      <c r="H1481" s="2">
        <f t="shared" si="35"/>
        <v>0.24000000022351742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11658869.93</v>
      </c>
      <c r="D1483" s="1">
        <v>0</v>
      </c>
      <c r="E1483" s="1">
        <v>0</v>
      </c>
      <c r="F1483" s="1">
        <v>0</v>
      </c>
      <c r="G1483" s="2">
        <f t="shared" si="34"/>
        <v>46635.479720000003</v>
      </c>
      <c r="H1483" s="2">
        <f t="shared" si="35"/>
        <v>7.0000000298023224E-2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5699698.5499999998</v>
      </c>
      <c r="D1484" s="1">
        <v>0</v>
      </c>
      <c r="E1484" s="1">
        <v>0</v>
      </c>
      <c r="F1484" s="1">
        <v>0</v>
      </c>
      <c r="G1484" s="2">
        <f t="shared" si="34"/>
        <v>28498.492750000001</v>
      </c>
      <c r="H1484" s="2">
        <f t="shared" si="35"/>
        <v>0.45000000018626451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2417206.5099999998</v>
      </c>
      <c r="D1485" s="1">
        <v>0</v>
      </c>
      <c r="E1485" s="1">
        <v>0</v>
      </c>
      <c r="F1485" s="1">
        <v>0</v>
      </c>
      <c r="G1485" s="2">
        <f t="shared" si="34"/>
        <v>14503.239059999998</v>
      </c>
      <c r="H1485" s="2">
        <f t="shared" si="35"/>
        <v>0.49000000022351742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56064.75</v>
      </c>
      <c r="D1486" s="1">
        <v>0</v>
      </c>
      <c r="E1486" s="1">
        <v>0</v>
      </c>
      <c r="F1486" s="1">
        <v>0</v>
      </c>
      <c r="G1486" s="2">
        <f t="shared" si="34"/>
        <v>392.45325000000003</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2699.1</v>
      </c>
      <c r="D1489" s="1">
        <v>0</v>
      </c>
      <c r="E1489" s="1">
        <v>0</v>
      </c>
      <c r="F1489" s="1">
        <v>0</v>
      </c>
      <c r="G1489" s="2">
        <f t="shared" si="34"/>
        <v>26.991</v>
      </c>
      <c r="H1489" s="2">
        <f t="shared" si="35"/>
        <v>9.9999999999909051E-2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3483201.02</v>
      </c>
      <c r="D1491" s="1">
        <v>0</v>
      </c>
      <c r="E1491" s="1">
        <v>0</v>
      </c>
      <c r="F1491" s="1">
        <v>0</v>
      </c>
      <c r="G1491" s="2">
        <f t="shared" si="34"/>
        <v>41798.412239999998</v>
      </c>
      <c r="H1491" s="2">
        <f t="shared" si="35"/>
        <v>2.0000000018626451E-2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927585.83</v>
      </c>
      <c r="D1492" s="1">
        <v>0</v>
      </c>
      <c r="E1492" s="1">
        <v>0</v>
      </c>
      <c r="F1492" s="1">
        <v>0</v>
      </c>
      <c r="G1492" s="2">
        <f t="shared" si="34"/>
        <v>12058.615789999998</v>
      </c>
      <c r="H1492" s="2">
        <f t="shared" si="35"/>
        <v>0.17000000004190952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9021224.8900000006</v>
      </c>
      <c r="D1499" s="1">
        <v>0</v>
      </c>
      <c r="E1499" s="1">
        <v>0</v>
      </c>
      <c r="F1499" s="1">
        <v>0</v>
      </c>
      <c r="G1499" s="2">
        <f t="shared" si="34"/>
        <v>180424.49780000001</v>
      </c>
      <c r="H1499" s="2">
        <f t="shared" si="35"/>
        <v>0.10999999940395355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8093639.0600000005</v>
      </c>
      <c r="D1501" s="1">
        <v>0</v>
      </c>
      <c r="E1501" s="1">
        <v>0</v>
      </c>
      <c r="F1501" s="1">
        <v>0</v>
      </c>
      <c r="G1501" s="2">
        <f t="shared" si="34"/>
        <v>178060.05932</v>
      </c>
      <c r="H1501" s="2">
        <f t="shared" si="35"/>
        <v>6.0000000521540642E-2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5630789.9800000004</v>
      </c>
      <c r="D1502" s="1">
        <v>0</v>
      </c>
      <c r="E1502" s="1">
        <v>0</v>
      </c>
      <c r="F1502" s="1">
        <v>0</v>
      </c>
      <c r="G1502" s="2">
        <f t="shared" si="34"/>
        <v>129508.16954</v>
      </c>
      <c r="H1502" s="2">
        <f t="shared" si="35"/>
        <v>1.9999999552965164E-2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2401699.3199999998</v>
      </c>
      <c r="D1503" s="1">
        <v>0</v>
      </c>
      <c r="E1503" s="1">
        <v>0</v>
      </c>
      <c r="F1503" s="1">
        <v>0</v>
      </c>
      <c r="G1503" s="2">
        <f t="shared" si="34"/>
        <v>57640.78368</v>
      </c>
      <c r="H1503" s="2">
        <f t="shared" si="35"/>
        <v>0.31999999983236194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54389.68</v>
      </c>
      <c r="D1504" s="1">
        <v>0</v>
      </c>
      <c r="E1504" s="1">
        <v>0</v>
      </c>
      <c r="F1504" s="1">
        <v>0</v>
      </c>
      <c r="G1504" s="2">
        <f t="shared" si="34"/>
        <v>1359.7420000000002</v>
      </c>
      <c r="H1504" s="2">
        <f t="shared" si="35"/>
        <v>0.31999999999970896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2699.1</v>
      </c>
      <c r="D1507" s="1">
        <v>0</v>
      </c>
      <c r="E1507" s="1">
        <v>0</v>
      </c>
      <c r="F1507" s="1">
        <v>0</v>
      </c>
      <c r="G1507" s="2">
        <f t="shared" si="34"/>
        <v>75.574799999999996</v>
      </c>
      <c r="H1507" s="2">
        <f t="shared" si="35"/>
        <v>9.9999999999909051E-2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4060.98</v>
      </c>
      <c r="D1509" s="1">
        <v>0</v>
      </c>
      <c r="E1509" s="1">
        <v>0</v>
      </c>
      <c r="F1509" s="1">
        <v>0</v>
      </c>
      <c r="G1509" s="2">
        <f t="shared" si="34"/>
        <v>121.82939999999999</v>
      </c>
      <c r="H1509" s="2">
        <f t="shared" si="35"/>
        <v>1.999999999998181E-2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927585.83</v>
      </c>
      <c r="D1510" s="1">
        <v>0</v>
      </c>
      <c r="E1510" s="1">
        <v>0</v>
      </c>
      <c r="F1510" s="1">
        <v>0</v>
      </c>
      <c r="G1510" s="2">
        <f t="shared" si="34"/>
        <v>28755.16073</v>
      </c>
      <c r="H1510" s="2">
        <f t="shared" si="35"/>
        <v>0.17000000004190952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10887761.799999997</v>
      </c>
      <c r="D1517" s="1">
        <v>0</v>
      </c>
      <c r="E1517" s="1">
        <v>0</v>
      </c>
      <c r="F1517" s="1">
        <v>0</v>
      </c>
      <c r="G1517" s="2">
        <f t="shared" si="34"/>
        <v>413734.94839999988</v>
      </c>
      <c r="H1517" s="2">
        <f t="shared" si="35"/>
        <v>0.20000000298023224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278199.89999999997</v>
      </c>
      <c r="D1518" s="1">
        <v>0</v>
      </c>
      <c r="E1518" s="1">
        <v>0</v>
      </c>
      <c r="F1518" s="1">
        <v>0</v>
      </c>
      <c r="G1518" s="2">
        <f t="shared" si="34"/>
        <v>10849.796099999998</v>
      </c>
      <c r="H1518" s="2">
        <f t="shared" si="35"/>
        <v>0.1000000000349246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278199.89999999997</v>
      </c>
      <c r="D1524" s="1">
        <v>0</v>
      </c>
      <c r="E1524" s="1">
        <v>0</v>
      </c>
      <c r="F1524" s="1">
        <v>0</v>
      </c>
      <c r="G1524" s="2">
        <f t="shared" si="34"/>
        <v>12518.995499999997</v>
      </c>
      <c r="H1524" s="2">
        <f t="shared" si="35"/>
        <v>0.1000000000349246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278114.59999999998</v>
      </c>
      <c r="D1530" s="1">
        <v>0</v>
      </c>
      <c r="E1530" s="1">
        <v>0</v>
      </c>
      <c r="F1530" s="1">
        <v>0</v>
      </c>
      <c r="G1530" s="2">
        <f t="shared" si="34"/>
        <v>14183.844599999999</v>
      </c>
      <c r="H1530" s="2">
        <f t="shared" si="35"/>
        <v>0.40000000002328306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210980.02</v>
      </c>
      <c r="D1531" s="1">
        <v>0</v>
      </c>
      <c r="E1531" s="1">
        <v>0</v>
      </c>
      <c r="F1531" s="1">
        <v>0</v>
      </c>
      <c r="G1531" s="2">
        <f t="shared" si="34"/>
        <v>10970.961039999998</v>
      </c>
      <c r="H1531" s="2">
        <f t="shared" si="35"/>
        <v>1.9999999989522621E-2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65144.59</v>
      </c>
      <c r="D1532" s="1">
        <v>0</v>
      </c>
      <c r="E1532" s="1">
        <v>0</v>
      </c>
      <c r="F1532" s="1">
        <v>0</v>
      </c>
      <c r="G1532" s="2">
        <f t="shared" si="34"/>
        <v>3452.6632699999996</v>
      </c>
      <c r="H1532" s="2">
        <f t="shared" si="35"/>
        <v>0.41000000000349246</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990</v>
      </c>
      <c r="D1533" s="1">
        <v>0</v>
      </c>
      <c r="E1533" s="1">
        <v>0</v>
      </c>
      <c r="F1533" s="1">
        <v>0</v>
      </c>
      <c r="G1533" s="2">
        <f t="shared" si="34"/>
        <v>53.46</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999.99</v>
      </c>
      <c r="D1534" s="1">
        <v>0</v>
      </c>
      <c r="E1534" s="1">
        <v>0</v>
      </c>
      <c r="F1534" s="1">
        <v>0</v>
      </c>
      <c r="G1534" s="2">
        <f t="shared" si="34"/>
        <v>54.999450000000003</v>
      </c>
      <c r="H1534" s="2">
        <f t="shared" si="35"/>
        <v>9.9999999999909051E-3</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85.3</v>
      </c>
      <c r="D1560" s="1">
        <v>0</v>
      </c>
      <c r="E1560" s="1">
        <v>0</v>
      </c>
      <c r="F1560" s="1">
        <v>0</v>
      </c>
      <c r="G1560" s="2">
        <f t="shared" si="34"/>
        <v>6.9093</v>
      </c>
      <c r="H1560" s="2">
        <f t="shared" si="35"/>
        <v>0.29999999999999716</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85.3</v>
      </c>
      <c r="D1562" s="1">
        <v>0</v>
      </c>
      <c r="E1562" s="1">
        <v>0</v>
      </c>
      <c r="F1562" s="1">
        <v>0</v>
      </c>
      <c r="G1562" s="2">
        <f t="shared" si="34"/>
        <v>7.0799000000000003</v>
      </c>
      <c r="H1562" s="2">
        <f t="shared" si="35"/>
        <v>0.29999999999999716</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10609561.9</v>
      </c>
      <c r="D1576" s="1">
        <v>0</v>
      </c>
      <c r="E1576" s="1">
        <v>0</v>
      </c>
      <c r="F1576" s="1">
        <v>0</v>
      </c>
      <c r="G1576" s="2">
        <f t="shared" si="34"/>
        <v>1029127.5043</v>
      </c>
      <c r="H1576" s="2">
        <f t="shared" si="35"/>
        <v>9.999999962747097E-2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10609561.9</v>
      </c>
      <c r="D1577" s="1">
        <v>0</v>
      </c>
      <c r="E1577" s="1">
        <v>0</v>
      </c>
      <c r="F1577" s="1">
        <v>0</v>
      </c>
      <c r="G1577" s="2">
        <f t="shared" si="34"/>
        <v>1039737.0662000001</v>
      </c>
      <c r="H1577" s="2">
        <f t="shared" si="35"/>
        <v>9.999999962747097E-2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B5" zoomScaleNormal="10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25798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8242568.6200000001</v>
      </c>
      <c r="I16" s="170">
        <f>'PR-RAS'!E6</f>
        <v>7347355.9100000011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7089701.6799999997</v>
      </c>
      <c r="I17" s="170">
        <f>'PR-RAS'!E151</f>
        <v>8185406.1699999999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239042.20999999996</v>
      </c>
      <c r="I19" s="171">
        <f>'PR-RAS'!E646</f>
        <v>3608335.4799999986</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5083469.1400000006</v>
      </c>
      <c r="I20" s="173">
        <f>BILANCA!E7</f>
        <v>5498970.8400000008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580708.46000000008</v>
      </c>
      <c r="I21" s="175">
        <f>BILANCA!E68</f>
        <v>694407.98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7322533.6300000008</v>
      </c>
      <c r="I22" s="175">
        <f>BILANCA!E176</f>
        <v>10887761.799999999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-1658356.0299999998</v>
      </c>
      <c r="I23" s="177">
        <f>BILANCA!E237</f>
        <v>-4694382.9800000004</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7282911.4100000001</v>
      </c>
      <c r="I28" s="179">
        <f>'RAS-funkcijski'!E141</f>
        <v>9112992</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218881.25</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87070.05</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1300.3</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1300.3</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7322530.9299999997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10887761.799999997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278199.89999999997</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10609561.9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1" zoomScaleNormal="100" workbookViewId="0">
      <selection activeCell="E657" sqref="E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8242568.6200000001</v>
      </c>
      <c r="E6" s="51">
        <f>E7+E44+E50+E82+E106+E124+E133+E139</f>
        <v>7347355.9100000011</v>
      </c>
      <c r="F6" s="52">
        <f t="shared" ref="F6:F131" si="0">IF(D6&lt;&gt;0,IF(E6/D6&gt;=100,"&gt;&gt;100",E6/D6*100),"-")</f>
        <v>89.139153687749356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1128870.8700000001</v>
      </c>
      <c r="E50" s="51">
        <f>E51+E54+E59+E62+E65+E68+E71+E74+E77</f>
        <v>377930.88</v>
      </c>
      <c r="F50" s="52">
        <f t="shared" si="0"/>
        <v>33.478663507368204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725280</v>
      </c>
      <c r="E62" s="51">
        <f t="shared" si="13"/>
        <v>377930.88</v>
      </c>
      <c r="F62" s="52">
        <f t="shared" si="0"/>
        <v>52.108272667107883</v>
      </c>
    </row>
    <row r="63" spans="1:6" ht="12.75" customHeight="1" x14ac:dyDescent="0.2">
      <c r="A63" s="53">
        <v>6341</v>
      </c>
      <c r="B63" s="85" t="s">
        <v>172</v>
      </c>
      <c r="C63" s="50" t="s">
        <v>173</v>
      </c>
      <c r="D63" s="242">
        <v>725280</v>
      </c>
      <c r="E63" s="242">
        <v>377930.88</v>
      </c>
      <c r="F63" s="52">
        <f t="shared" si="0"/>
        <v>52.108272667107883</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403590.87</v>
      </c>
      <c r="E77" s="51">
        <f t="shared" si="18"/>
        <v>0</v>
      </c>
      <c r="F77" s="52">
        <f t="shared" si="0"/>
        <v>0</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359165.33</v>
      </c>
      <c r="E80" s="242">
        <v>0</v>
      </c>
      <c r="F80" s="52">
        <f t="shared" si="0"/>
        <v>0</v>
      </c>
    </row>
    <row r="81" spans="1:6" ht="24" x14ac:dyDescent="0.2">
      <c r="A81" s="53">
        <v>6394</v>
      </c>
      <c r="B81" s="85" t="s">
        <v>208</v>
      </c>
      <c r="C81" s="50" t="s">
        <v>209</v>
      </c>
      <c r="D81" s="242">
        <v>44425.54</v>
      </c>
      <c r="E81" s="242">
        <v>0</v>
      </c>
      <c r="F81" s="52">
        <f t="shared" si="0"/>
        <v>0</v>
      </c>
    </row>
    <row r="82" spans="1:6" ht="12.75" customHeight="1" x14ac:dyDescent="0.2">
      <c r="A82" s="53">
        <v>64</v>
      </c>
      <c r="B82" s="85" t="s">
        <v>210</v>
      </c>
      <c r="C82" s="50" t="s">
        <v>211</v>
      </c>
      <c r="D82" s="51">
        <f t="shared" ref="D82:E82" si="19">D83+D91+D98</f>
        <v>0.2</v>
      </c>
      <c r="E82" s="51">
        <f t="shared" si="19"/>
        <v>0</v>
      </c>
      <c r="F82" s="52">
        <f t="shared" si="0"/>
        <v>0</v>
      </c>
    </row>
    <row r="83" spans="1:6" ht="12.75" customHeight="1" x14ac:dyDescent="0.2">
      <c r="A83" s="53">
        <v>641</v>
      </c>
      <c r="B83" s="85" t="s">
        <v>212</v>
      </c>
      <c r="C83" s="50" t="s">
        <v>213</v>
      </c>
      <c r="D83" s="51">
        <f t="shared" ref="D83:E83" si="20">SUM(D84:D90)</f>
        <v>0.2</v>
      </c>
      <c r="E83" s="51">
        <f t="shared" si="20"/>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0.2</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572536.22</v>
      </c>
      <c r="E106" s="51">
        <f t="shared" si="23"/>
        <v>712279.82</v>
      </c>
      <c r="F106" s="52">
        <f t="shared" si="0"/>
        <v>124.40781825121911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572536.22</v>
      </c>
      <c r="E112" s="51">
        <f t="shared" si="25"/>
        <v>712279.82</v>
      </c>
      <c r="F112" s="52">
        <f t="shared" si="0"/>
        <v>124.40781825121911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572536.22</v>
      </c>
      <c r="E117" s="242">
        <v>712279.82</v>
      </c>
      <c r="F117" s="52">
        <f t="shared" si="0"/>
        <v>124.40781825121911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13119.189999999999</v>
      </c>
      <c r="E124" s="51">
        <f t="shared" si="27"/>
        <v>20609.61</v>
      </c>
      <c r="F124" s="52">
        <f t="shared" si="0"/>
        <v>157.09514078231965</v>
      </c>
    </row>
    <row r="125" spans="1:6" ht="12.75" customHeight="1" x14ac:dyDescent="0.2">
      <c r="A125" s="53">
        <v>661</v>
      </c>
      <c r="B125" s="86" t="s">
        <v>296</v>
      </c>
      <c r="C125" s="50" t="s">
        <v>297</v>
      </c>
      <c r="D125" s="51">
        <f t="shared" ref="D125:E125" si="28">SUM(D126:D127)</f>
        <v>9802.89</v>
      </c>
      <c r="E125" s="51">
        <f t="shared" si="28"/>
        <v>17464.11</v>
      </c>
      <c r="F125" s="52">
        <f t="shared" si="0"/>
        <v>178.1526672236453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9802.89</v>
      </c>
      <c r="E127" s="242">
        <v>17464.11</v>
      </c>
      <c r="F127" s="52">
        <f t="shared" si="0"/>
        <v>178.1526672236453</v>
      </c>
    </row>
    <row r="128" spans="1:6" ht="24" x14ac:dyDescent="0.2">
      <c r="A128" s="53">
        <v>663</v>
      </c>
      <c r="B128" s="231" t="s">
        <v>302</v>
      </c>
      <c r="C128" s="50" t="s">
        <v>303</v>
      </c>
      <c r="D128" s="51">
        <f t="shared" ref="D128:E128" si="29">SUM(D129:D132)</f>
        <v>3316.3</v>
      </c>
      <c r="E128" s="51">
        <f t="shared" si="29"/>
        <v>3145.5</v>
      </c>
      <c r="F128" s="52">
        <f t="shared" si="0"/>
        <v>94.849681874378064</v>
      </c>
    </row>
    <row r="129" spans="1:6" ht="12.75" customHeight="1" x14ac:dyDescent="0.2">
      <c r="A129" s="53">
        <v>6631</v>
      </c>
      <c r="B129" s="86" t="s">
        <v>304</v>
      </c>
      <c r="C129" s="50" t="s">
        <v>305</v>
      </c>
      <c r="D129" s="242">
        <v>3316.3</v>
      </c>
      <c r="E129" s="242">
        <v>3145.5</v>
      </c>
      <c r="F129" s="52">
        <f t="shared" si="0"/>
        <v>94.849681874378064</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6525125.9499999993</v>
      </c>
      <c r="E133" s="51">
        <f t="shared" si="30"/>
        <v>6228758.1400000006</v>
      </c>
      <c r="F133" s="52">
        <f t="shared" ref="F133:F223" si="31">IF(D133&lt;&gt;0,IF(E133/D133&gt;=100,"&gt;&gt;100",E133/D133*100),"-")</f>
        <v>95.458052269473839</v>
      </c>
    </row>
    <row r="134" spans="1:6" ht="24" x14ac:dyDescent="0.2">
      <c r="A134" s="53">
        <v>671</v>
      </c>
      <c r="B134" s="232" t="s">
        <v>314</v>
      </c>
      <c r="C134" s="50" t="s">
        <v>315</v>
      </c>
      <c r="D134" s="51">
        <f t="shared" ref="D134:E134" si="32">SUM(D135:D137)</f>
        <v>1385804.4</v>
      </c>
      <c r="E134" s="51">
        <f t="shared" si="32"/>
        <v>1630229.1</v>
      </c>
      <c r="F134" s="52">
        <f t="shared" si="31"/>
        <v>117.63774887711426</v>
      </c>
    </row>
    <row r="135" spans="1:6" ht="12.75" customHeight="1" x14ac:dyDescent="0.2">
      <c r="A135" s="53">
        <v>6711</v>
      </c>
      <c r="B135" s="85" t="s">
        <v>316</v>
      </c>
      <c r="C135" s="50" t="s">
        <v>317</v>
      </c>
      <c r="D135" s="242">
        <v>1268488.4099999999</v>
      </c>
      <c r="E135" s="242">
        <v>786354.1</v>
      </c>
      <c r="F135" s="52">
        <f t="shared" si="31"/>
        <v>61.99142962606966</v>
      </c>
    </row>
    <row r="136" spans="1:6" ht="24" x14ac:dyDescent="0.2">
      <c r="A136" s="53">
        <v>6712</v>
      </c>
      <c r="B136" s="232" t="s">
        <v>318</v>
      </c>
      <c r="C136" s="50" t="s">
        <v>319</v>
      </c>
      <c r="D136" s="242">
        <v>117315.99</v>
      </c>
      <c r="E136" s="242">
        <v>843875</v>
      </c>
      <c r="F136" s="52">
        <f t="shared" si="31"/>
        <v>719.31797191499641</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5139321.55</v>
      </c>
      <c r="E138" s="242">
        <v>4598529.04</v>
      </c>
      <c r="F138" s="52">
        <f t="shared" si="31"/>
        <v>89.477356014044304</v>
      </c>
    </row>
    <row r="139" spans="1:6" ht="12.75" customHeight="1" x14ac:dyDescent="0.2">
      <c r="A139" s="53">
        <v>68</v>
      </c>
      <c r="B139" s="85" t="s">
        <v>324</v>
      </c>
      <c r="C139" s="50" t="s">
        <v>325</v>
      </c>
      <c r="D139" s="51">
        <f t="shared" ref="D139:E139" si="33">D140+D150</f>
        <v>2916.19</v>
      </c>
      <c r="E139" s="51">
        <f t="shared" si="33"/>
        <v>7777.46</v>
      </c>
      <c r="F139" s="52">
        <f t="shared" si="31"/>
        <v>266.69935772360509</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2916.19</v>
      </c>
      <c r="E150" s="242">
        <v>7777.46</v>
      </c>
      <c r="F150" s="52">
        <f t="shared" si="31"/>
        <v>266.69935772360509</v>
      </c>
    </row>
    <row r="151" spans="1:6" ht="12.75" customHeight="1" x14ac:dyDescent="0.2">
      <c r="A151" s="53">
        <v>3</v>
      </c>
      <c r="B151" s="85" t="s">
        <v>348</v>
      </c>
      <c r="C151" s="50" t="s">
        <v>56</v>
      </c>
      <c r="D151" s="51">
        <f t="shared" ref="D151:E151" si="35">D152+D163+D196+D215+D224+D252+D263</f>
        <v>7089701.6799999997</v>
      </c>
      <c r="E151" s="51">
        <f t="shared" si="35"/>
        <v>8185406.1699999999</v>
      </c>
      <c r="F151" s="52">
        <f t="shared" si="31"/>
        <v>115.45487440030058</v>
      </c>
    </row>
    <row r="152" spans="1:6" ht="12.75" customHeight="1" x14ac:dyDescent="0.2">
      <c r="A152" s="53">
        <v>31</v>
      </c>
      <c r="B152" s="85" t="s">
        <v>349</v>
      </c>
      <c r="C152" s="50" t="s">
        <v>35</v>
      </c>
      <c r="D152" s="51">
        <f t="shared" ref="D152:E152" si="36">D153+D158+D159</f>
        <v>4596955.84</v>
      </c>
      <c r="E152" s="51">
        <f t="shared" si="36"/>
        <v>5695014.1299999999</v>
      </c>
      <c r="F152" s="52">
        <f t="shared" si="31"/>
        <v>123.8866399464912</v>
      </c>
    </row>
    <row r="153" spans="1:6" ht="12.75" customHeight="1" x14ac:dyDescent="0.2">
      <c r="A153" s="53">
        <v>311</v>
      </c>
      <c r="B153" s="85" t="s">
        <v>350</v>
      </c>
      <c r="C153" s="50" t="s">
        <v>351</v>
      </c>
      <c r="D153" s="51">
        <f t="shared" ref="D153:E153" si="37">SUM(D154:D157)</f>
        <v>3870799.55</v>
      </c>
      <c r="E153" s="51">
        <f t="shared" si="37"/>
        <v>4796445.17</v>
      </c>
      <c r="F153" s="52">
        <f t="shared" si="31"/>
        <v>123.91355088382193</v>
      </c>
    </row>
    <row r="154" spans="1:6" ht="12.75" customHeight="1" x14ac:dyDescent="0.2">
      <c r="A154" s="53">
        <v>3111</v>
      </c>
      <c r="B154" s="85" t="s">
        <v>352</v>
      </c>
      <c r="C154" s="50" t="s">
        <v>353</v>
      </c>
      <c r="D154" s="242">
        <v>3594235.65</v>
      </c>
      <c r="E154" s="242">
        <v>4275693.1500000004</v>
      </c>
      <c r="F154" s="52">
        <f t="shared" si="31"/>
        <v>118.95973348325117</v>
      </c>
    </row>
    <row r="155" spans="1:6" ht="12.75" customHeight="1" x14ac:dyDescent="0.2">
      <c r="A155" s="53">
        <v>3112</v>
      </c>
      <c r="B155" s="85" t="s">
        <v>354</v>
      </c>
      <c r="C155" s="50" t="s">
        <v>355</v>
      </c>
      <c r="D155" s="242">
        <v>1587.37</v>
      </c>
      <c r="E155" s="242">
        <v>1451.46</v>
      </c>
      <c r="F155" s="52">
        <f t="shared" si="31"/>
        <v>91.438039020518218</v>
      </c>
    </row>
    <row r="156" spans="1:6" ht="12.75" customHeight="1" x14ac:dyDescent="0.2">
      <c r="A156" s="53">
        <v>3113</v>
      </c>
      <c r="B156" s="85" t="s">
        <v>356</v>
      </c>
      <c r="C156" s="50" t="s">
        <v>357</v>
      </c>
      <c r="D156" s="242">
        <v>274976.53000000003</v>
      </c>
      <c r="E156" s="242">
        <v>519300.56</v>
      </c>
      <c r="F156" s="52">
        <f t="shared" si="31"/>
        <v>188.85268499096995</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125612.51</v>
      </c>
      <c r="E158" s="242">
        <v>136415.32999999999</v>
      </c>
      <c r="F158" s="52">
        <f t="shared" si="31"/>
        <v>108.60011474971721</v>
      </c>
    </row>
    <row r="159" spans="1:6" ht="12.75" customHeight="1" x14ac:dyDescent="0.2">
      <c r="A159" s="53">
        <v>313</v>
      </c>
      <c r="B159" s="85" t="s">
        <v>362</v>
      </c>
      <c r="C159" s="50" t="s">
        <v>363</v>
      </c>
      <c r="D159" s="51">
        <f t="shared" ref="D159:E159" si="38">SUM(D160:D162)</f>
        <v>600543.78</v>
      </c>
      <c r="E159" s="51">
        <f t="shared" si="38"/>
        <v>762153.63</v>
      </c>
      <c r="F159" s="52">
        <f t="shared" si="31"/>
        <v>126.91058593596622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600179.04</v>
      </c>
      <c r="E161" s="242">
        <v>761059.73</v>
      </c>
      <c r="F161" s="52">
        <f t="shared" si="31"/>
        <v>126.8054495871765</v>
      </c>
    </row>
    <row r="162" spans="1:6" ht="12.75" customHeight="1" x14ac:dyDescent="0.2">
      <c r="A162" s="53">
        <v>3133</v>
      </c>
      <c r="B162" s="85" t="s">
        <v>367</v>
      </c>
      <c r="C162" s="50" t="s">
        <v>368</v>
      </c>
      <c r="D162" s="242">
        <v>364.74</v>
      </c>
      <c r="E162" s="242">
        <v>1093.9000000000001</v>
      </c>
      <c r="F162" s="52">
        <f t="shared" si="31"/>
        <v>299.91226627186489</v>
      </c>
    </row>
    <row r="163" spans="1:6" ht="12.75" customHeight="1" x14ac:dyDescent="0.2">
      <c r="A163" s="53">
        <v>32</v>
      </c>
      <c r="B163" s="85" t="s">
        <v>369</v>
      </c>
      <c r="C163" s="50" t="s">
        <v>370</v>
      </c>
      <c r="D163" s="51">
        <f t="shared" ref="D163:E163" si="39">D164+D169+D177+D187+D188</f>
        <v>2067272.3400000003</v>
      </c>
      <c r="E163" s="51">
        <f t="shared" si="39"/>
        <v>2431628.19</v>
      </c>
      <c r="F163" s="52">
        <f t="shared" si="31"/>
        <v>117.62495646799974</v>
      </c>
    </row>
    <row r="164" spans="1:6" ht="12.75" customHeight="1" x14ac:dyDescent="0.2">
      <c r="A164" s="53">
        <v>321</v>
      </c>
      <c r="B164" s="85" t="s">
        <v>371</v>
      </c>
      <c r="C164" s="50" t="s">
        <v>372</v>
      </c>
      <c r="D164" s="51">
        <f t="shared" ref="D164:E164" si="40">SUM(D165:D168)</f>
        <v>128472.37000000001</v>
      </c>
      <c r="E164" s="51">
        <f t="shared" si="40"/>
        <v>127941.95</v>
      </c>
      <c r="F164" s="52">
        <f t="shared" si="31"/>
        <v>99.587133015449155</v>
      </c>
    </row>
    <row r="165" spans="1:6" ht="12.75" customHeight="1" x14ac:dyDescent="0.2">
      <c r="A165" s="53">
        <v>3211</v>
      </c>
      <c r="B165" s="85" t="s">
        <v>373</v>
      </c>
      <c r="C165" s="50" t="s">
        <v>374</v>
      </c>
      <c r="D165" s="242">
        <v>2272.0500000000002</v>
      </c>
      <c r="E165" s="242">
        <v>4092.1</v>
      </c>
      <c r="F165" s="52">
        <f t="shared" si="31"/>
        <v>180.10607160933955</v>
      </c>
    </row>
    <row r="166" spans="1:6" ht="12.75" customHeight="1" x14ac:dyDescent="0.2">
      <c r="A166" s="53">
        <v>3212</v>
      </c>
      <c r="B166" s="85" t="s">
        <v>375</v>
      </c>
      <c r="C166" s="50" t="s">
        <v>376</v>
      </c>
      <c r="D166" s="242">
        <v>117351.46</v>
      </c>
      <c r="E166" s="242">
        <v>115949.73</v>
      </c>
      <c r="F166" s="52">
        <f t="shared" si="31"/>
        <v>98.805528282306838</v>
      </c>
    </row>
    <row r="167" spans="1:6" ht="12.75" customHeight="1" x14ac:dyDescent="0.2">
      <c r="A167" s="53">
        <v>3213</v>
      </c>
      <c r="B167" s="85" t="s">
        <v>377</v>
      </c>
      <c r="C167" s="50" t="s">
        <v>378</v>
      </c>
      <c r="D167" s="242">
        <v>8848.86</v>
      </c>
      <c r="E167" s="242">
        <v>7900.12</v>
      </c>
      <c r="F167" s="52">
        <f t="shared" si="31"/>
        <v>89.27839292293018</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1332075.1199999999</v>
      </c>
      <c r="E169" s="51">
        <f t="shared" si="41"/>
        <v>1695050.28</v>
      </c>
      <c r="F169" s="52">
        <f t="shared" si="31"/>
        <v>127.24885065040476</v>
      </c>
    </row>
    <row r="170" spans="1:6" ht="12.75" customHeight="1" x14ac:dyDescent="0.2">
      <c r="A170" s="53">
        <v>3221</v>
      </c>
      <c r="B170" s="85" t="s">
        <v>383</v>
      </c>
      <c r="C170" s="50" t="s">
        <v>384</v>
      </c>
      <c r="D170" s="242">
        <v>43637.67</v>
      </c>
      <c r="E170" s="242">
        <v>38500.75</v>
      </c>
      <c r="F170" s="52">
        <f t="shared" si="31"/>
        <v>88.228244083609425</v>
      </c>
    </row>
    <row r="171" spans="1:6" ht="12.75" customHeight="1" x14ac:dyDescent="0.2">
      <c r="A171" s="53">
        <v>3222</v>
      </c>
      <c r="B171" s="85" t="s">
        <v>385</v>
      </c>
      <c r="C171" s="50" t="s">
        <v>386</v>
      </c>
      <c r="D171" s="242">
        <v>1160887.6499999999</v>
      </c>
      <c r="E171" s="242">
        <v>1523458.39</v>
      </c>
      <c r="F171" s="52">
        <f t="shared" si="31"/>
        <v>131.23219891261658</v>
      </c>
    </row>
    <row r="172" spans="1:6" ht="12.75" customHeight="1" x14ac:dyDescent="0.2">
      <c r="A172" s="53">
        <v>3223</v>
      </c>
      <c r="B172" s="85" t="s">
        <v>387</v>
      </c>
      <c r="C172" s="50" t="s">
        <v>388</v>
      </c>
      <c r="D172" s="242">
        <v>100297.02</v>
      </c>
      <c r="E172" s="242">
        <v>104274.13</v>
      </c>
      <c r="F172" s="52">
        <f t="shared" si="31"/>
        <v>103.96533217038753</v>
      </c>
    </row>
    <row r="173" spans="1:6" ht="12.75" customHeight="1" x14ac:dyDescent="0.2">
      <c r="A173" s="53">
        <v>3224</v>
      </c>
      <c r="B173" s="85" t="s">
        <v>389</v>
      </c>
      <c r="C173" s="50" t="s">
        <v>390</v>
      </c>
      <c r="D173" s="242">
        <v>23830.62</v>
      </c>
      <c r="E173" s="242">
        <v>23408.32</v>
      </c>
      <c r="F173" s="52">
        <f t="shared" si="31"/>
        <v>98.227910142497336</v>
      </c>
    </row>
    <row r="174" spans="1:6" ht="12.75" customHeight="1" x14ac:dyDescent="0.2">
      <c r="A174" s="53">
        <v>3225</v>
      </c>
      <c r="B174" s="85" t="s">
        <v>391</v>
      </c>
      <c r="C174" s="50" t="s">
        <v>392</v>
      </c>
      <c r="D174" s="242">
        <v>786.16</v>
      </c>
      <c r="E174" s="242">
        <v>3682.54</v>
      </c>
      <c r="F174" s="52">
        <f t="shared" si="31"/>
        <v>468.42118652691562</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2636</v>
      </c>
      <c r="E176" s="242">
        <v>1726.15</v>
      </c>
      <c r="F176" s="52">
        <f t="shared" si="31"/>
        <v>65.483687405159344</v>
      </c>
    </row>
    <row r="177" spans="1:6" ht="12.75" customHeight="1" x14ac:dyDescent="0.2">
      <c r="A177" s="53">
        <v>323</v>
      </c>
      <c r="B177" s="85" t="s">
        <v>397</v>
      </c>
      <c r="C177" s="50" t="s">
        <v>398</v>
      </c>
      <c r="D177" s="51">
        <f t="shared" ref="D177:E177" si="42">SUM(D178:D186)</f>
        <v>563844.7300000001</v>
      </c>
      <c r="E177" s="51">
        <f t="shared" si="42"/>
        <v>475961.54</v>
      </c>
      <c r="F177" s="52">
        <f t="shared" si="31"/>
        <v>84.413583150808179</v>
      </c>
    </row>
    <row r="178" spans="1:6" ht="12.75" customHeight="1" x14ac:dyDescent="0.2">
      <c r="A178" s="53">
        <v>3231</v>
      </c>
      <c r="B178" s="85" t="s">
        <v>399</v>
      </c>
      <c r="C178" s="50" t="s">
        <v>400</v>
      </c>
      <c r="D178" s="242">
        <v>42826.57</v>
      </c>
      <c r="E178" s="242">
        <v>41810.93</v>
      </c>
      <c r="F178" s="52">
        <f t="shared" si="31"/>
        <v>97.628481571136788</v>
      </c>
    </row>
    <row r="179" spans="1:6" ht="12.75" customHeight="1" x14ac:dyDescent="0.2">
      <c r="A179" s="53">
        <v>3232</v>
      </c>
      <c r="B179" s="85" t="s">
        <v>401</v>
      </c>
      <c r="C179" s="50" t="s">
        <v>402</v>
      </c>
      <c r="D179" s="242">
        <v>224095.74</v>
      </c>
      <c r="E179" s="242">
        <v>158009.57999999999</v>
      </c>
      <c r="F179" s="52">
        <f t="shared" si="31"/>
        <v>70.50985440419349</v>
      </c>
    </row>
    <row r="180" spans="1:6" ht="12.75" customHeight="1" x14ac:dyDescent="0.2">
      <c r="A180" s="53">
        <v>3233</v>
      </c>
      <c r="B180" s="85" t="s">
        <v>403</v>
      </c>
      <c r="C180" s="50" t="s">
        <v>404</v>
      </c>
      <c r="D180" s="242">
        <v>2016.07</v>
      </c>
      <c r="E180" s="242">
        <v>2368.6</v>
      </c>
      <c r="F180" s="52">
        <f t="shared" si="31"/>
        <v>117.48599999007972</v>
      </c>
    </row>
    <row r="181" spans="1:6" ht="12.75" customHeight="1" x14ac:dyDescent="0.2">
      <c r="A181" s="53">
        <v>3234</v>
      </c>
      <c r="B181" s="85" t="s">
        <v>405</v>
      </c>
      <c r="C181" s="50" t="s">
        <v>406</v>
      </c>
      <c r="D181" s="242">
        <v>96656.87</v>
      </c>
      <c r="E181" s="242">
        <v>100582.34</v>
      </c>
      <c r="F181" s="52">
        <f t="shared" si="31"/>
        <v>104.06124262041591</v>
      </c>
    </row>
    <row r="182" spans="1:6" ht="12.75" customHeight="1" x14ac:dyDescent="0.2">
      <c r="A182" s="53">
        <v>3235</v>
      </c>
      <c r="B182" s="85" t="s">
        <v>407</v>
      </c>
      <c r="C182" s="50" t="s">
        <v>408</v>
      </c>
      <c r="D182" s="242">
        <v>29941.96</v>
      </c>
      <c r="E182" s="242">
        <v>28260.240000000002</v>
      </c>
      <c r="F182" s="52">
        <f t="shared" si="31"/>
        <v>94.383400418676672</v>
      </c>
    </row>
    <row r="183" spans="1:6" ht="12.75" customHeight="1" x14ac:dyDescent="0.2">
      <c r="A183" s="53">
        <v>3236</v>
      </c>
      <c r="B183" s="85" t="s">
        <v>409</v>
      </c>
      <c r="C183" s="50" t="s">
        <v>410</v>
      </c>
      <c r="D183" s="242">
        <v>58360.7</v>
      </c>
      <c r="E183" s="242">
        <v>73217.7</v>
      </c>
      <c r="F183" s="52">
        <f t="shared" si="31"/>
        <v>125.45719979369679</v>
      </c>
    </row>
    <row r="184" spans="1:6" ht="12.75" customHeight="1" x14ac:dyDescent="0.2">
      <c r="A184" s="53">
        <v>3237</v>
      </c>
      <c r="B184" s="85" t="s">
        <v>411</v>
      </c>
      <c r="C184" s="50" t="s">
        <v>412</v>
      </c>
      <c r="D184" s="242">
        <v>55299.13</v>
      </c>
      <c r="E184" s="242">
        <v>52114.06</v>
      </c>
      <c r="F184" s="52">
        <f t="shared" si="31"/>
        <v>94.240289132939353</v>
      </c>
    </row>
    <row r="185" spans="1:6" ht="12.75" customHeight="1" x14ac:dyDescent="0.2">
      <c r="A185" s="53">
        <v>3238</v>
      </c>
      <c r="B185" s="85" t="s">
        <v>413</v>
      </c>
      <c r="C185" s="50" t="s">
        <v>414</v>
      </c>
      <c r="D185" s="242">
        <v>14515.03</v>
      </c>
      <c r="E185" s="242">
        <v>1300.2</v>
      </c>
      <c r="F185" s="52">
        <f t="shared" si="31"/>
        <v>8.9576115240547196</v>
      </c>
    </row>
    <row r="186" spans="1:6" ht="12.75" customHeight="1" x14ac:dyDescent="0.2">
      <c r="A186" s="53">
        <v>3239</v>
      </c>
      <c r="B186" s="85" t="s">
        <v>415</v>
      </c>
      <c r="C186" s="50" t="s">
        <v>416</v>
      </c>
      <c r="D186" s="242">
        <v>40132.660000000003</v>
      </c>
      <c r="E186" s="242">
        <v>18297.89</v>
      </c>
      <c r="F186" s="52">
        <f t="shared" si="31"/>
        <v>45.593514110452674</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42880.12</v>
      </c>
      <c r="E188" s="51">
        <f t="shared" si="43"/>
        <v>132674.41999999998</v>
      </c>
      <c r="F188" s="52">
        <f t="shared" si="31"/>
        <v>309.40776285140987</v>
      </c>
    </row>
    <row r="189" spans="1:6" ht="12.75" customHeight="1" x14ac:dyDescent="0.2">
      <c r="A189" s="53">
        <v>3291</v>
      </c>
      <c r="B189" s="232" t="s">
        <v>421</v>
      </c>
      <c r="C189" s="50" t="s">
        <v>422</v>
      </c>
      <c r="D189" s="242">
        <v>11636.83</v>
      </c>
      <c r="E189" s="242">
        <v>12521.24</v>
      </c>
      <c r="F189" s="52">
        <f t="shared" si="31"/>
        <v>107.60009383998907</v>
      </c>
    </row>
    <row r="190" spans="1:6" ht="12.75" customHeight="1" x14ac:dyDescent="0.2">
      <c r="A190" s="53">
        <v>3292</v>
      </c>
      <c r="B190" s="85" t="s">
        <v>423</v>
      </c>
      <c r="C190" s="50" t="s">
        <v>424</v>
      </c>
      <c r="D190" s="242">
        <v>9924.18</v>
      </c>
      <c r="E190" s="242">
        <v>10334.67</v>
      </c>
      <c r="F190" s="52">
        <f t="shared" si="31"/>
        <v>104.13626113190209</v>
      </c>
    </row>
    <row r="191" spans="1:6" ht="12.75" customHeight="1" x14ac:dyDescent="0.2">
      <c r="A191" s="53">
        <v>3293</v>
      </c>
      <c r="B191" s="85" t="s">
        <v>425</v>
      </c>
      <c r="C191" s="50" t="s">
        <v>426</v>
      </c>
      <c r="D191" s="242">
        <v>2609.4</v>
      </c>
      <c r="E191" s="242">
        <v>3263.91</v>
      </c>
      <c r="F191" s="52">
        <f t="shared" si="31"/>
        <v>125.08277765003449</v>
      </c>
    </row>
    <row r="192" spans="1:6" ht="12.75" customHeight="1" x14ac:dyDescent="0.2">
      <c r="A192" s="53">
        <v>3294</v>
      </c>
      <c r="B192" s="85" t="s">
        <v>427</v>
      </c>
      <c r="C192" s="50" t="s">
        <v>428</v>
      </c>
      <c r="D192" s="242">
        <v>2182.21</v>
      </c>
      <c r="E192" s="242">
        <v>5945.78</v>
      </c>
      <c r="F192" s="52">
        <f t="shared" si="31"/>
        <v>272.46598631662397</v>
      </c>
    </row>
    <row r="193" spans="1:6" ht="12.75" customHeight="1" x14ac:dyDescent="0.2">
      <c r="A193" s="53">
        <v>3295</v>
      </c>
      <c r="B193" s="85" t="s">
        <v>429</v>
      </c>
      <c r="C193" s="50" t="s">
        <v>430</v>
      </c>
      <c r="D193" s="242">
        <v>3185.43</v>
      </c>
      <c r="E193" s="242">
        <v>13142.04</v>
      </c>
      <c r="F193" s="52">
        <f t="shared" si="31"/>
        <v>412.56722012412769</v>
      </c>
    </row>
    <row r="194" spans="1:6" ht="12.75" customHeight="1" x14ac:dyDescent="0.2">
      <c r="A194" s="53" t="s">
        <v>431</v>
      </c>
      <c r="B194" s="85" t="s">
        <v>432</v>
      </c>
      <c r="C194" s="50" t="s">
        <v>431</v>
      </c>
      <c r="D194" s="242">
        <v>13315.26</v>
      </c>
      <c r="E194" s="242">
        <v>87466.78</v>
      </c>
      <c r="F194" s="52">
        <f t="shared" si="31"/>
        <v>656.89126611121378</v>
      </c>
    </row>
    <row r="195" spans="1:6" ht="12.75" customHeight="1" x14ac:dyDescent="0.2">
      <c r="A195" s="53">
        <v>3299</v>
      </c>
      <c r="B195" s="85" t="s">
        <v>433</v>
      </c>
      <c r="C195" s="50" t="s">
        <v>434</v>
      </c>
      <c r="D195" s="242">
        <v>26.81</v>
      </c>
      <c r="E195" s="242">
        <v>0</v>
      </c>
      <c r="F195" s="52">
        <f t="shared" si="31"/>
        <v>0</v>
      </c>
    </row>
    <row r="196" spans="1:6" ht="12.75" customHeight="1" x14ac:dyDescent="0.2">
      <c r="A196" s="53">
        <v>34</v>
      </c>
      <c r="B196" s="232" t="s">
        <v>435</v>
      </c>
      <c r="C196" s="50" t="s">
        <v>436</v>
      </c>
      <c r="D196" s="51">
        <f t="shared" ref="D196:E196" si="44">D197+D202+D210</f>
        <v>61637.51</v>
      </c>
      <c r="E196" s="51">
        <f t="shared" si="44"/>
        <v>56064.75</v>
      </c>
      <c r="F196" s="52">
        <f t="shared" si="31"/>
        <v>90.958817122885065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2884.03</v>
      </c>
      <c r="E202" s="51">
        <f t="shared" si="46"/>
        <v>0</v>
      </c>
      <c r="F202" s="52">
        <f t="shared" si="31"/>
        <v>0</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2884.03</v>
      </c>
      <c r="E204" s="242">
        <v>0</v>
      </c>
      <c r="F204" s="52">
        <f t="shared" si="31"/>
        <v>0</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58753.48</v>
      </c>
      <c r="E210" s="51">
        <f t="shared" si="47"/>
        <v>56064.75</v>
      </c>
      <c r="F210" s="52">
        <f t="shared" si="31"/>
        <v>95.423709370066248</v>
      </c>
    </row>
    <row r="211" spans="1:6" ht="12.75" customHeight="1" x14ac:dyDescent="0.2">
      <c r="A211" s="53">
        <v>3431</v>
      </c>
      <c r="B211" s="232" t="s">
        <v>465</v>
      </c>
      <c r="C211" s="50" t="s">
        <v>466</v>
      </c>
      <c r="D211" s="242">
        <v>3376.86</v>
      </c>
      <c r="E211" s="242">
        <v>2633.57</v>
      </c>
      <c r="F211" s="52">
        <f t="shared" si="31"/>
        <v>77.988723251778282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53004.75</v>
      </c>
      <c r="E213" s="242">
        <v>53431.18</v>
      </c>
      <c r="F213" s="52">
        <f t="shared" si="31"/>
        <v>100.80451280309784</v>
      </c>
    </row>
    <row r="214" spans="1:6" ht="12.75" customHeight="1" x14ac:dyDescent="0.2">
      <c r="A214" s="53">
        <v>3434</v>
      </c>
      <c r="B214" s="85" t="s">
        <v>471</v>
      </c>
      <c r="C214" s="50" t="s">
        <v>472</v>
      </c>
      <c r="D214" s="242">
        <v>2371.87</v>
      </c>
      <c r="E214" s="242"/>
      <c r="F214" s="52">
        <f t="shared" si="31"/>
        <v>0</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356117.73</v>
      </c>
      <c r="E224" s="51">
        <f t="shared" si="51"/>
        <v>0</v>
      </c>
      <c r="F224" s="52">
        <f t="shared" ref="F224:F235" si="52">IF(D224&lt;&gt;0,IF(E224/D224&gt;=100,"&gt;&gt;100",E224/D224*100),"-")</f>
        <v>0</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356117.73</v>
      </c>
      <c r="E244" s="51">
        <f t="shared" si="60"/>
        <v>0</v>
      </c>
      <c r="F244" s="52">
        <f t="shared" ref="F244:F251" si="61">IF(D244&lt;&gt;0,IF(E244/D244&gt;=100,"&gt;&gt;100",E244/D244*100),"-")</f>
        <v>0</v>
      </c>
    </row>
    <row r="245" spans="1:6" ht="12.75" customHeight="1" x14ac:dyDescent="0.2">
      <c r="A245" s="53" t="s">
        <v>533</v>
      </c>
      <c r="B245" s="85" t="s">
        <v>534</v>
      </c>
      <c r="C245" s="50" t="s">
        <v>533</v>
      </c>
      <c r="D245" s="242">
        <v>356117.73</v>
      </c>
      <c r="E245" s="242"/>
      <c r="F245" s="52">
        <f t="shared" si="61"/>
        <v>0</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2699.1</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2699.1</v>
      </c>
      <c r="F259" s="52" t="str">
        <f t="shared" ref="F259:F262" si="67">IF(D259&lt;&gt;0,IF(E259/D259&gt;=100,"&gt;&gt;100",E259/D259*100),"-")</f>
        <v>-</v>
      </c>
    </row>
    <row r="260" spans="1:6" ht="12.75" customHeight="1" x14ac:dyDescent="0.2">
      <c r="A260" s="53">
        <v>3721</v>
      </c>
      <c r="B260" s="85" t="s">
        <v>559</v>
      </c>
      <c r="C260" s="50" t="s">
        <v>560</v>
      </c>
      <c r="D260" s="242">
        <v>0</v>
      </c>
      <c r="E260" s="242">
        <v>2699.1</v>
      </c>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7718.26</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7718.26</v>
      </c>
      <c r="E273" s="51">
        <f t="shared" si="73"/>
        <v>0</v>
      </c>
      <c r="F273" s="52">
        <f t="shared" ref="F273:F284" si="74">IF(D273&lt;&gt;0,IF(E273/D273&gt;=100,"&gt;&gt;100",E273/D273*100),"-")</f>
        <v>0</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7718.26</v>
      </c>
      <c r="E277" s="242"/>
      <c r="F277" s="52">
        <f t="shared" si="74"/>
        <v>0</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7089701.6799999997</v>
      </c>
      <c r="E289" s="51">
        <f t="shared" si="79"/>
        <v>8185406.1699999999</v>
      </c>
      <c r="F289" s="52">
        <f t="shared" si="76"/>
        <v>115.45487440030058</v>
      </c>
    </row>
    <row r="290" spans="1:6" ht="12.75" customHeight="1" x14ac:dyDescent="0.2">
      <c r="A290" s="53" t="s">
        <v>608</v>
      </c>
      <c r="B290" s="85" t="s">
        <v>619</v>
      </c>
      <c r="C290" s="50" t="s">
        <v>620</v>
      </c>
      <c r="D290" s="51">
        <f>IF(D6&gt;=D289,D6-D289,0)</f>
        <v>1152866.9400000004</v>
      </c>
      <c r="E290" s="51">
        <f>IF(E6&gt;=E289,E6-E289,0)</f>
        <v>0</v>
      </c>
      <c r="F290" s="52">
        <f t="shared" si="76"/>
        <v>0</v>
      </c>
    </row>
    <row r="291" spans="1:6" ht="12.75" customHeight="1" x14ac:dyDescent="0.2">
      <c r="A291" s="53" t="s">
        <v>608</v>
      </c>
      <c r="B291" s="85" t="s">
        <v>621</v>
      </c>
      <c r="C291" s="50" t="s">
        <v>622</v>
      </c>
      <c r="D291" s="51">
        <f>IF(D289&gt;=D6,D289-D6,0)</f>
        <v>0</v>
      </c>
      <c r="E291" s="51">
        <f>IF(E289&gt;=E6,E289-E6,0)</f>
        <v>838050.25999999885</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9322.59</v>
      </c>
      <c r="E293" s="242">
        <v>434110.27</v>
      </c>
      <c r="F293" s="52">
        <f t="shared" si="76"/>
        <v>4656.5414761348511</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460.91</v>
      </c>
      <c r="E298" s="51">
        <f t="shared" si="80"/>
        <v>256.27999999999997</v>
      </c>
      <c r="F298" s="52">
        <f t="shared" ref="F298:F418" si="81">IF(D298&lt;&gt;0,IF(E298/D298&gt;=100,"&gt;&gt;100",E298/D298*100),"-")</f>
        <v>55.603046147837965</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460.91</v>
      </c>
      <c r="E311" s="51">
        <f t="shared" si="85"/>
        <v>256.27999999999997</v>
      </c>
      <c r="F311" s="52">
        <f t="shared" si="81"/>
        <v>55.603046147837965</v>
      </c>
    </row>
    <row r="312" spans="1:6" ht="12.75" customHeight="1" x14ac:dyDescent="0.2">
      <c r="A312" s="53">
        <v>721</v>
      </c>
      <c r="B312" s="85" t="s">
        <v>662</v>
      </c>
      <c r="C312" s="50" t="s">
        <v>663</v>
      </c>
      <c r="D312" s="51">
        <f t="shared" ref="D312:E312" si="86">SUM(D313:D316)</f>
        <v>460.91</v>
      </c>
      <c r="E312" s="51">
        <f t="shared" si="86"/>
        <v>256.27999999999997</v>
      </c>
      <c r="F312" s="52">
        <f t="shared" si="81"/>
        <v>55.603046147837965</v>
      </c>
    </row>
    <row r="313" spans="1:6" ht="12.75" customHeight="1" x14ac:dyDescent="0.2">
      <c r="A313" s="53">
        <v>7211</v>
      </c>
      <c r="B313" s="85" t="s">
        <v>664</v>
      </c>
      <c r="C313" s="50" t="s">
        <v>665</v>
      </c>
      <c r="D313" s="242">
        <v>460.91</v>
      </c>
      <c r="E313" s="242">
        <v>256.27999999999997</v>
      </c>
      <c r="F313" s="52">
        <f t="shared" si="81"/>
        <v>55.603046147837965</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193209.73</v>
      </c>
      <c r="E350" s="51">
        <f t="shared" si="95"/>
        <v>927585.83</v>
      </c>
      <c r="F350" s="52">
        <f t="shared" si="81"/>
        <v>480.09271065178751</v>
      </c>
    </row>
    <row r="351" spans="1:6" ht="12.75" customHeight="1" x14ac:dyDescent="0.2">
      <c r="A351" s="53">
        <v>41</v>
      </c>
      <c r="B351" s="85" t="s">
        <v>740</v>
      </c>
      <c r="C351" s="50" t="s">
        <v>741</v>
      </c>
      <c r="D351" s="51">
        <f t="shared" ref="D351:E351" si="96">D352+D356</f>
        <v>35569.85</v>
      </c>
      <c r="E351" s="51">
        <f t="shared" si="96"/>
        <v>44425.47</v>
      </c>
      <c r="F351" s="52">
        <f t="shared" si="81"/>
        <v>124.89642211029847</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35569.85</v>
      </c>
      <c r="E356" s="51">
        <f t="shared" si="98"/>
        <v>44425.47</v>
      </c>
      <c r="F356" s="52">
        <f t="shared" si="81"/>
        <v>124.89642211029847</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35569.85</v>
      </c>
      <c r="E359" s="242">
        <v>44425.47</v>
      </c>
      <c r="F359" s="52">
        <f t="shared" si="81"/>
        <v>124.89642211029847</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157639.88</v>
      </c>
      <c r="E363" s="51">
        <f t="shared" si="99"/>
        <v>883160.36</v>
      </c>
      <c r="F363" s="52">
        <f t="shared" si="81"/>
        <v>560.23917298084723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131991.19</v>
      </c>
      <c r="E369" s="51">
        <f t="shared" si="101"/>
        <v>883160.36</v>
      </c>
      <c r="F369" s="52">
        <f t="shared" si="81"/>
        <v>669.1055365134597</v>
      </c>
    </row>
    <row r="370" spans="1:6" ht="12.75" customHeight="1" x14ac:dyDescent="0.2">
      <c r="A370" s="53">
        <v>4221</v>
      </c>
      <c r="B370" s="85" t="s">
        <v>674</v>
      </c>
      <c r="C370" s="50" t="s">
        <v>766</v>
      </c>
      <c r="D370" s="242">
        <v>30203.03</v>
      </c>
      <c r="E370" s="242">
        <v>20069.86</v>
      </c>
      <c r="F370" s="52">
        <f t="shared" si="81"/>
        <v>66.44982308066443</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569.98</v>
      </c>
      <c r="E372" s="242">
        <v>3465.5</v>
      </c>
      <c r="F372" s="52">
        <f t="shared" si="81"/>
        <v>608.00378960665284</v>
      </c>
    </row>
    <row r="373" spans="1:6" ht="12.75" customHeight="1" x14ac:dyDescent="0.2">
      <c r="A373" s="53">
        <v>4224</v>
      </c>
      <c r="B373" s="85" t="s">
        <v>680</v>
      </c>
      <c r="C373" s="50" t="s">
        <v>770</v>
      </c>
      <c r="D373" s="242">
        <v>101218.18</v>
      </c>
      <c r="E373" s="242">
        <v>859625</v>
      </c>
      <c r="F373" s="52">
        <f t="shared" si="81"/>
        <v>849.27925003196071</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25648.69</v>
      </c>
      <c r="E391" s="51">
        <f t="shared" si="105"/>
        <v>0</v>
      </c>
      <c r="F391" s="52">
        <f t="shared" si="81"/>
        <v>0</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25648.69</v>
      </c>
      <c r="E393" s="242"/>
      <c r="F393" s="52">
        <f t="shared" si="81"/>
        <v>0</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192748.82</v>
      </c>
      <c r="E408" s="51">
        <f t="shared" si="111"/>
        <v>927329.54999999993</v>
      </c>
      <c r="F408" s="52">
        <f t="shared" si="81"/>
        <v>481.10777020580457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1189837.74</v>
      </c>
      <c r="E410" s="242">
        <v>1382586.56</v>
      </c>
      <c r="F410" s="52">
        <f t="shared" si="81"/>
        <v>116.19958869349698</v>
      </c>
    </row>
    <row r="411" spans="1:6" ht="12.75" customHeight="1" x14ac:dyDescent="0.2">
      <c r="A411" s="53">
        <v>97</v>
      </c>
      <c r="B411" s="85" t="s">
        <v>827</v>
      </c>
      <c r="C411" s="50" t="s">
        <v>828</v>
      </c>
      <c r="D411" s="242">
        <v>0</v>
      </c>
      <c r="E411" s="242">
        <v>106.18</v>
      </c>
      <c r="F411" s="52" t="str">
        <f t="shared" si="81"/>
        <v>-</v>
      </c>
    </row>
    <row r="412" spans="1:6" ht="12.75" customHeight="1" x14ac:dyDescent="0.2">
      <c r="A412" s="53" t="s">
        <v>608</v>
      </c>
      <c r="B412" s="85" t="s">
        <v>829</v>
      </c>
      <c r="C412" s="50" t="s">
        <v>830</v>
      </c>
      <c r="D412" s="51">
        <f>D6+D298</f>
        <v>8243029.5300000003</v>
      </c>
      <c r="E412" s="51">
        <f>E6+E298</f>
        <v>7347612.1900000013</v>
      </c>
      <c r="F412" s="52">
        <f t="shared" si="81"/>
        <v>89.137278512212262</v>
      </c>
    </row>
    <row r="413" spans="1:6" ht="12.75" customHeight="1" x14ac:dyDescent="0.2">
      <c r="A413" s="53" t="s">
        <v>608</v>
      </c>
      <c r="B413" s="85" t="s">
        <v>831</v>
      </c>
      <c r="C413" s="50" t="s">
        <v>832</v>
      </c>
      <c r="D413" s="51">
        <f t="shared" ref="D413:E413" si="112">D289+D350</f>
        <v>7282911.4100000001</v>
      </c>
      <c r="E413" s="51">
        <f t="shared" si="112"/>
        <v>9112992</v>
      </c>
      <c r="F413" s="52">
        <f t="shared" si="81"/>
        <v>125.12842031123922</v>
      </c>
    </row>
    <row r="414" spans="1:6" ht="12.75" customHeight="1" x14ac:dyDescent="0.2">
      <c r="A414" s="53" t="s">
        <v>608</v>
      </c>
      <c r="B414" s="85" t="s">
        <v>833</v>
      </c>
      <c r="C414" s="50" t="s">
        <v>834</v>
      </c>
      <c r="D414" s="51">
        <f t="shared" ref="D414:E414" si="113">IF(D412&gt;=D413,D412-D413,0)</f>
        <v>960118.12000000011</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1765379.8099999987</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1199160.33</v>
      </c>
      <c r="E417" s="51">
        <f t="shared" si="116"/>
        <v>1816696.83</v>
      </c>
      <c r="F417" s="52">
        <f t="shared" si="81"/>
        <v>151.49740902452967</v>
      </c>
    </row>
    <row r="418" spans="1:6" ht="12.75" customHeight="1" x14ac:dyDescent="0.2">
      <c r="A418" s="55" t="s">
        <v>842</v>
      </c>
      <c r="B418" s="233" t="s">
        <v>843</v>
      </c>
      <c r="C418" s="56" t="s">
        <v>844</v>
      </c>
      <c r="D418" s="62">
        <f t="shared" ref="D418:E418" si="117">D294+D411</f>
        <v>0</v>
      </c>
      <c r="E418" s="62">
        <f t="shared" si="117"/>
        <v>106.18</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26258.84</v>
      </c>
      <c r="F638" s="52" t="str">
        <f t="shared" si="119"/>
        <v>-</v>
      </c>
    </row>
    <row r="639" spans="1:6" ht="12.75" customHeight="1" x14ac:dyDescent="0.2">
      <c r="A639" s="53" t="s">
        <v>608</v>
      </c>
      <c r="B639" s="85" t="s">
        <v>1275</v>
      </c>
      <c r="C639" s="50" t="s">
        <v>1276</v>
      </c>
      <c r="D639" s="51">
        <f t="shared" ref="D639:E639" si="180">D412+D420</f>
        <v>8243029.5300000003</v>
      </c>
      <c r="E639" s="51">
        <f t="shared" si="180"/>
        <v>7347612.1900000013</v>
      </c>
      <c r="F639" s="52">
        <f t="shared" si="119"/>
        <v>89.137278512212262</v>
      </c>
    </row>
    <row r="640" spans="1:6" ht="12.75" customHeight="1" x14ac:dyDescent="0.2">
      <c r="A640" s="53" t="s">
        <v>608</v>
      </c>
      <c r="B640" s="85" t="s">
        <v>1277</v>
      </c>
      <c r="C640" s="50" t="s">
        <v>1278</v>
      </c>
      <c r="D640" s="51">
        <f t="shared" ref="D640:E640" si="181">D413+D528</f>
        <v>7282911.4100000001</v>
      </c>
      <c r="E640" s="51">
        <f t="shared" si="181"/>
        <v>9112992</v>
      </c>
      <c r="F640" s="52">
        <f t="shared" si="119"/>
        <v>125.12842031123922</v>
      </c>
    </row>
    <row r="641" spans="1:6" ht="12.75" customHeight="1" x14ac:dyDescent="0.2">
      <c r="A641" s="53" t="s">
        <v>608</v>
      </c>
      <c r="B641" s="85" t="s">
        <v>1279</v>
      </c>
      <c r="C641" s="50" t="s">
        <v>1280</v>
      </c>
      <c r="D641" s="51">
        <f t="shared" ref="D641:E641" si="182">IF(D639&gt;=D640,D639-D640,0)</f>
        <v>960118.12000000011</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1765379.8099999987</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1199160.33</v>
      </c>
      <c r="E644" s="51">
        <f t="shared" si="185"/>
        <v>1842955.6700000002</v>
      </c>
      <c r="F644" s="52">
        <f t="shared" si="119"/>
        <v>153.68717792724181</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239042.20999999996</v>
      </c>
      <c r="E646" s="51">
        <f t="shared" si="187"/>
        <v>3608335.4799999986</v>
      </c>
      <c r="F646" s="52">
        <f t="shared" si="119"/>
        <v>1509.4972055353735</v>
      </c>
    </row>
    <row r="647" spans="1:6" ht="24" x14ac:dyDescent="0.2">
      <c r="A647" s="55" t="s">
        <v>1291</v>
      </c>
      <c r="B647" s="233" t="s">
        <v>1292</v>
      </c>
      <c r="C647" s="56" t="s">
        <v>1291</v>
      </c>
      <c r="D647" s="243">
        <v>0</v>
      </c>
      <c r="E647" s="243"/>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868038.65</v>
      </c>
      <c r="E649" s="242">
        <v>365836.33</v>
      </c>
      <c r="F649" s="52">
        <f t="shared" ref="F649:F724" si="188">IF(D649&lt;&gt;0,IF(E649/D649&gt;=100,"&gt;&gt;100",E649/D649*100),"-")</f>
        <v>42.145166001536914</v>
      </c>
    </row>
    <row r="650" spans="1:6" ht="12.75" customHeight="1" x14ac:dyDescent="0.2">
      <c r="A650" s="53" t="s">
        <v>1296</v>
      </c>
      <c r="B650" s="85" t="s">
        <v>1297</v>
      </c>
      <c r="C650" s="50" t="s">
        <v>1296</v>
      </c>
      <c r="D650" s="242">
        <v>8307953.6900000004</v>
      </c>
      <c r="E650" s="242">
        <v>9250704.0399999991</v>
      </c>
      <c r="F650" s="52">
        <f t="shared" si="188"/>
        <v>111.34756385480043</v>
      </c>
    </row>
    <row r="651" spans="1:6" ht="12.75" customHeight="1" x14ac:dyDescent="0.2">
      <c r="A651" s="53" t="s">
        <v>1298</v>
      </c>
      <c r="B651" s="85" t="s">
        <v>1299</v>
      </c>
      <c r="C651" s="50" t="s">
        <v>1298</v>
      </c>
      <c r="D651" s="242">
        <v>8810156.0099999998</v>
      </c>
      <c r="E651" s="242">
        <v>9054272.6500000004</v>
      </c>
      <c r="F651" s="52">
        <f t="shared" si="188"/>
        <v>102.77085490566699</v>
      </c>
    </row>
    <row r="652" spans="1:6" ht="24" x14ac:dyDescent="0.2">
      <c r="A652" s="53">
        <v>11</v>
      </c>
      <c r="B652" s="85" t="s">
        <v>1300</v>
      </c>
      <c r="C652" s="50" t="s">
        <v>1301</v>
      </c>
      <c r="D652" s="51">
        <f t="shared" ref="D652:E652" si="189">+D649+D650-D651</f>
        <v>365836.33000000007</v>
      </c>
      <c r="E652" s="51">
        <f t="shared" si="189"/>
        <v>562267.71999999881</v>
      </c>
      <c r="F652" s="52">
        <f t="shared" si="188"/>
        <v>153.69378978845504</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154</v>
      </c>
      <c r="E654" s="262">
        <v>148</v>
      </c>
      <c r="F654" s="52">
        <f t="shared" si="188"/>
        <v>96.103896103896105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152</v>
      </c>
      <c r="E656" s="262">
        <v>146</v>
      </c>
      <c r="F656" s="52">
        <f t="shared" si="188"/>
        <v>96.05263157894737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725280</v>
      </c>
      <c r="E669" s="242">
        <v>377930.88</v>
      </c>
      <c r="F669" s="52">
        <f t="shared" si="188"/>
        <v>52.108272667107883</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6934.12</v>
      </c>
      <c r="E710" s="242">
        <v>2987.54</v>
      </c>
      <c r="F710" s="52">
        <f t="shared" si="188"/>
        <v>43.084630782276626</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75521.88</v>
      </c>
      <c r="E712" s="242">
        <v>32991.589999999997</v>
      </c>
      <c r="F712" s="52">
        <f t="shared" si="188"/>
        <v>43.684810282794864</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1804.16</v>
      </c>
      <c r="E716" s="242">
        <v>4347.07</v>
      </c>
      <c r="F716" s="52">
        <f t="shared" si="188"/>
        <v>240.94703352252571</v>
      </c>
    </row>
    <row r="717" spans="1:6" ht="12.75" customHeight="1" x14ac:dyDescent="0.2">
      <c r="A717" s="53">
        <v>31215</v>
      </c>
      <c r="B717" s="85" t="s">
        <v>1413</v>
      </c>
      <c r="C717" s="50" t="s">
        <v>1414</v>
      </c>
      <c r="D717" s="242">
        <v>3539.65</v>
      </c>
      <c r="E717" s="242">
        <v>7034.15</v>
      </c>
      <c r="F717" s="52">
        <f t="shared" si="188"/>
        <v>198.72445015750145</v>
      </c>
    </row>
    <row r="718" spans="1:6" ht="12.75" customHeight="1" x14ac:dyDescent="0.2">
      <c r="A718" s="53">
        <v>32121</v>
      </c>
      <c r="B718" s="85" t="s">
        <v>1415</v>
      </c>
      <c r="C718" s="50" t="s">
        <v>1416</v>
      </c>
      <c r="D718" s="242">
        <v>117351.46</v>
      </c>
      <c r="E718" s="242">
        <v>115949.73</v>
      </c>
      <c r="F718" s="52">
        <f t="shared" si="188"/>
        <v>98.805528282306838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2220.9</v>
      </c>
      <c r="E720" s="242">
        <v>1501.53</v>
      </c>
      <c r="F720" s="52">
        <f t="shared" si="188"/>
        <v>67.609077401053625</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27142.5</v>
      </c>
      <c r="E722" s="242">
        <v>23596.85</v>
      </c>
      <c r="F722" s="52">
        <f t="shared" si="188"/>
        <v>86.93690706456664</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11636.83</v>
      </c>
      <c r="E725" s="242">
        <v>12521.24</v>
      </c>
      <c r="F725" s="52">
        <f t="shared" ref="F725:F979" si="190">IF(D725&lt;&gt;0,IF(E725/D725&gt;=100,"&gt;&gt;100",E725/D725*100),"-")</f>
        <v>107.60009383998907</v>
      </c>
    </row>
    <row r="726" spans="1:6" ht="12.75" customHeight="1" x14ac:dyDescent="0.2">
      <c r="A726" s="53" t="s">
        <v>1431</v>
      </c>
      <c r="B726" s="85" t="s">
        <v>1432</v>
      </c>
      <c r="C726" s="50" t="s">
        <v>1431</v>
      </c>
      <c r="D726" s="242">
        <v>4597.84</v>
      </c>
      <c r="E726" s="242">
        <v>6332.07</v>
      </c>
      <c r="F726" s="52">
        <f t="shared" si="190"/>
        <v>137.71836340542512</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2884.03</v>
      </c>
      <c r="E739" s="242"/>
      <c r="F739" s="52">
        <f t="shared" si="190"/>
        <v>0</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356117.73</v>
      </c>
      <c r="E790" s="242"/>
      <c r="F790" s="52">
        <f t="shared" si="190"/>
        <v>0</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v>2699.1</v>
      </c>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2" workbookViewId="0">
      <selection activeCell="E151" sqref="E15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5664177.6000000006</v>
      </c>
      <c r="E6" s="229">
        <f t="shared" si="0"/>
        <v>6193378.8200000003</v>
      </c>
      <c r="F6" s="230">
        <f t="shared" ref="F6:F260" si="1">IF(D6&gt;0,IF(E6/D6&gt;=100,"&gt;&gt;100",E6/D6*100),"-")</f>
        <v>109.34294892165811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5083469.1400000006</v>
      </c>
      <c r="E7" s="104">
        <f t="shared" si="2"/>
        <v>5498970.8400000008</v>
      </c>
      <c r="F7" s="93">
        <f t="shared" si="1"/>
        <v>108.17358556837821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750088.64</v>
      </c>
      <c r="E8" s="104">
        <f>E9+E10-E11</f>
        <v>794514.11</v>
      </c>
      <c r="F8" s="93">
        <f t="shared" si="1"/>
        <v>105.92269601630015</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495417.5</v>
      </c>
      <c r="E9" s="247">
        <v>495417.5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254671.14</v>
      </c>
      <c r="E10" s="247">
        <v>299096.61</v>
      </c>
      <c r="F10" s="93">
        <f t="shared" si="1"/>
        <v>117.44424986671045</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4241852.3900000006</v>
      </c>
      <c r="E12" s="104">
        <f t="shared" si="3"/>
        <v>4613168.0100000007</v>
      </c>
      <c r="F12" s="93">
        <f t="shared" si="1"/>
        <v>108.75361954780327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2685296.3800000004</v>
      </c>
      <c r="E13" s="104">
        <f t="shared" si="4"/>
        <v>2475076.9000000004</v>
      </c>
      <c r="F13" s="93">
        <f t="shared" si="1"/>
        <v>92.171460790484517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2231.58</v>
      </c>
      <c r="E14" s="247">
        <v>2231.58</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4662442.67</v>
      </c>
      <c r="E15" s="247">
        <v>4662681.17</v>
      </c>
      <c r="F15" s="93">
        <f t="shared" si="1"/>
        <v>100.00511534439951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51364.23</v>
      </c>
      <c r="E17" s="247">
        <v>51364.23</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2030742.1</v>
      </c>
      <c r="E18" s="247">
        <v>2241200.08</v>
      </c>
      <c r="F18" s="93">
        <f t="shared" si="1"/>
        <v>110.36359959248394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1528566.4000000008</v>
      </c>
      <c r="E19" s="104">
        <f t="shared" si="5"/>
        <v>2133978.8400000008</v>
      </c>
      <c r="F19" s="93">
        <f t="shared" si="1"/>
        <v>139.60655160286132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656474.67000000004</v>
      </c>
      <c r="E20" s="247">
        <v>677515.8</v>
      </c>
      <c r="F20" s="93">
        <f t="shared" si="1"/>
        <v>103.20517012484274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39206.18</v>
      </c>
      <c r="E21" s="247">
        <v>39345.43</v>
      </c>
      <c r="F21" s="93">
        <f t="shared" si="1"/>
        <v>100.35517359763179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236878.13</v>
      </c>
      <c r="E22" s="247">
        <v>236878.13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4198759.87</v>
      </c>
      <c r="E23" s="247">
        <v>5058384.87</v>
      </c>
      <c r="F23" s="93">
        <f t="shared" si="1"/>
        <v>120.47330703863281</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10083.19</v>
      </c>
      <c r="E24" s="247">
        <v>10083.19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34832.26</v>
      </c>
      <c r="E26" s="247">
        <v>34832.26</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3647667.9</v>
      </c>
      <c r="E28" s="247">
        <v>3923060.84</v>
      </c>
      <c r="F28" s="93">
        <f t="shared" si="1"/>
        <v>107.54983588281159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1217.3400000000038</v>
      </c>
      <c r="E29" s="104">
        <f t="shared" si="6"/>
        <v>1217.3400000000038</v>
      </c>
      <c r="F29" s="93">
        <f t="shared" si="1"/>
        <v>100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48908.23</v>
      </c>
      <c r="E30" s="247">
        <v>48908.23</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47690.89</v>
      </c>
      <c r="E34" s="247">
        <v>47690.89</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2894.93</v>
      </c>
      <c r="E35" s="104">
        <f t="shared" si="7"/>
        <v>2894.93</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2894.93</v>
      </c>
      <c r="E37" s="247">
        <v>2894.93</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23877.339999999967</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430054.37</v>
      </c>
      <c r="E47" s="247">
        <v>430054.37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35831.86</v>
      </c>
      <c r="E48" s="247">
        <v>35831.86</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152356.48000000001</v>
      </c>
      <c r="E49" s="247">
        <v>152356.48000000001</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594365.37</v>
      </c>
      <c r="E50" s="247">
        <v>618242.71</v>
      </c>
      <c r="F50" s="93">
        <f t="shared" si="1"/>
        <v>104.01728317381614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144266.76</v>
      </c>
      <c r="E54" s="247">
        <v>147930.91</v>
      </c>
      <c r="F54" s="93">
        <f t="shared" si="1"/>
        <v>102.539843550933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144266.76</v>
      </c>
      <c r="E55" s="247">
        <v>147930.91</v>
      </c>
      <c r="F55" s="93">
        <f t="shared" si="1"/>
        <v>102.539843550933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91528.11</v>
      </c>
      <c r="E63" s="104">
        <f t="shared" si="12"/>
        <v>91288.72</v>
      </c>
      <c r="F63" s="93">
        <f t="shared" si="1"/>
        <v>99.738451935694954</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91528.11</v>
      </c>
      <c r="E64" s="247">
        <v>91288.72</v>
      </c>
      <c r="F64" s="93">
        <f t="shared" si="1"/>
        <v>99.738451935694954</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580708.46000000008</v>
      </c>
      <c r="E68" s="104">
        <f t="shared" si="13"/>
        <v>694407.98</v>
      </c>
      <c r="F68" s="93">
        <f t="shared" si="1"/>
        <v>119.57944955718398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365836.33</v>
      </c>
      <c r="E69" s="104">
        <f t="shared" si="14"/>
        <v>562267.72</v>
      </c>
      <c r="F69" s="93">
        <f t="shared" si="1"/>
        <v>153.69378978845538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365373.56</v>
      </c>
      <c r="E70" s="104">
        <f t="shared" si="15"/>
        <v>561180.28</v>
      </c>
      <c r="F70" s="93">
        <f t="shared" si="1"/>
        <v>153.59082906820078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339114.72</v>
      </c>
      <c r="E72" s="247">
        <v>561180.28</v>
      </c>
      <c r="F72" s="93">
        <f t="shared" si="1"/>
        <v>165.48390467980866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26258.84</v>
      </c>
      <c r="E74" s="247">
        <v>0</v>
      </c>
      <c r="F74" s="93">
        <f t="shared" si="1"/>
        <v>0</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462.77</v>
      </c>
      <c r="E76" s="247">
        <v>1087.44</v>
      </c>
      <c r="F76" s="93">
        <f t="shared" si="1"/>
        <v>234.98498174038943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14870.970000000001</v>
      </c>
      <c r="E78" s="104">
        <f>E79+SUM(E82:E84)-E85+E86</f>
        <v>20049.690000000002</v>
      </c>
      <c r="F78" s="93">
        <f t="shared" si="1"/>
        <v>134.82435913729904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10316.15</v>
      </c>
      <c r="E83" s="247">
        <v>10441</v>
      </c>
      <c r="F83" s="93">
        <f t="shared" si="1"/>
        <v>101.2102383156507</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138.77000000000001</v>
      </c>
      <c r="E84" s="247">
        <v>138.77000000000001</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4416.05</v>
      </c>
      <c r="E86" s="247">
        <v>9469.92</v>
      </c>
      <c r="F86" s="93">
        <f t="shared" si="1"/>
        <v>214.4432241482773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200001.16</v>
      </c>
      <c r="E146" s="104">
        <f t="shared" si="26"/>
        <v>112090.57</v>
      </c>
      <c r="F146" s="93">
        <f t="shared" si="1"/>
        <v>56.044959939232356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252.18</v>
      </c>
      <c r="E158" s="247">
        <v>584</v>
      </c>
      <c r="F158" s="93">
        <f t="shared" si="1"/>
        <v>231.5806170195892</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178480.97</v>
      </c>
      <c r="E159" s="247">
        <v>124332.93</v>
      </c>
      <c r="F159" s="93">
        <f t="shared" si="1"/>
        <v>69.661729202838814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21268.01</v>
      </c>
      <c r="E160" s="247">
        <v>36012.35</v>
      </c>
      <c r="F160" s="93">
        <f t="shared" si="1"/>
        <v>169.32637327140623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48838.71</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5664177.6000000015</v>
      </c>
      <c r="E175" s="104">
        <f t="shared" si="30"/>
        <v>6193378.8199999984</v>
      </c>
      <c r="F175" s="93">
        <f t="shared" si="1"/>
        <v>109.34294892165806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7322533.6300000008</v>
      </c>
      <c r="E176" s="104">
        <f t="shared" si="31"/>
        <v>10887761.799999999</v>
      </c>
      <c r="F176" s="93">
        <f t="shared" si="1"/>
        <v>148.68845061214145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7322533.6300000008</v>
      </c>
      <c r="E177" s="104">
        <f t="shared" si="32"/>
        <v>10887761.799999999</v>
      </c>
      <c r="F177" s="93">
        <f t="shared" si="1"/>
        <v>148.68845061214145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406874.31</v>
      </c>
      <c r="E178" s="247">
        <v>475782.88</v>
      </c>
      <c r="F178" s="93">
        <f t="shared" si="1"/>
        <v>116.93608279175945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530350.93999999994</v>
      </c>
      <c r="E179" s="247">
        <v>545855.37</v>
      </c>
      <c r="F179" s="93">
        <f t="shared" si="1"/>
        <v>102.92342840007034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823.31</v>
      </c>
      <c r="E180" s="104">
        <f t="shared" si="33"/>
        <v>2498.44</v>
      </c>
      <c r="F180" s="93">
        <f t="shared" si="1"/>
        <v>303.46285117391994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823.31</v>
      </c>
      <c r="E183" s="247">
        <v>2498.44</v>
      </c>
      <c r="F183" s="93">
        <f t="shared" si="1"/>
        <v>303.46285117391994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6384485.0700000003</v>
      </c>
      <c r="E188" s="247">
        <v>9863625.1099999994</v>
      </c>
      <c r="F188" s="93">
        <f t="shared" si="1"/>
        <v>154.49366709851199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-1658356.0299999998</v>
      </c>
      <c r="E237" s="104">
        <f t="shared" si="41"/>
        <v>-4694382.9800000004</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-1419313.8199999998</v>
      </c>
      <c r="E238" s="104">
        <f t="shared" si="42"/>
        <v>-1086153.6800000002</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3046664.61</v>
      </c>
      <c r="E239" s="104">
        <f t="shared" si="43"/>
        <v>3502923.77</v>
      </c>
      <c r="F239" s="93">
        <f t="shared" si="1"/>
        <v>114.97569369803394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3029390.96</v>
      </c>
      <c r="E240" s="247">
        <v>3485650.15</v>
      </c>
      <c r="F240" s="93">
        <f t="shared" si="1"/>
        <v>115.06108640398134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17273.650000000001</v>
      </c>
      <c r="E241" s="247">
        <v>17273.62</v>
      </c>
      <c r="F241" s="93">
        <f t="shared" si="1"/>
        <v>99.99982632506736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4465978.43</v>
      </c>
      <c r="E242" s="104">
        <f t="shared" si="44"/>
        <v>4589077.45</v>
      </c>
      <c r="F242" s="93">
        <f t="shared" si="1"/>
        <v>102.75637291871114</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4465978.43</v>
      </c>
      <c r="E243" s="247">
        <v>4589077.45</v>
      </c>
      <c r="F243" s="93">
        <f t="shared" si="1"/>
        <v>102.75637291871114</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-239042.20999999996</v>
      </c>
      <c r="E245" s="104">
        <f t="shared" si="45"/>
        <v>-3608335.4799999995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1143544.3500000001</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1143544.3500000001</v>
      </c>
      <c r="E247" s="247"/>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1382586.56</v>
      </c>
      <c r="E250" s="104">
        <f t="shared" si="47"/>
        <v>3608335.4799999995</v>
      </c>
      <c r="F250" s="93">
        <f t="shared" si="1"/>
        <v>260.98441749643501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1272160.53</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1382586.56</v>
      </c>
      <c r="E252" s="247">
        <v>2309916.11</v>
      </c>
      <c r="F252" s="93">
        <f t="shared" si="1"/>
        <v>167.07207901688267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26258.84</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106.18</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62490.85</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62490.85</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150746.22</v>
      </c>
      <c r="E264" s="247">
        <v>104006.26</v>
      </c>
      <c r="F264" s="93">
        <f t="shared" si="50"/>
        <v>68.99427395260723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49254.94</v>
      </c>
      <c r="E265" s="247">
        <v>56923.02</v>
      </c>
      <c r="F265" s="93">
        <f t="shared" si="50"/>
        <v>115.56814402778686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1183.6500000000001</v>
      </c>
      <c r="E268" s="247">
        <v>6524.06</v>
      </c>
      <c r="F268" s="93">
        <f t="shared" si="50"/>
        <v>551.181514805897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3232.4</v>
      </c>
      <c r="E269" s="247">
        <v>2945.86</v>
      </c>
      <c r="F269" s="93">
        <f t="shared" si="50"/>
        <v>91.135379284741987</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6650196.5800000001</v>
      </c>
      <c r="E287" s="247">
        <v>278199.90000000002</v>
      </c>
      <c r="F287" s="93">
        <f t="shared" si="50"/>
        <v>4.1833334797450457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672337.05</v>
      </c>
      <c r="E288" s="247">
        <v>10609561.9</v>
      </c>
      <c r="F288" s="93">
        <f t="shared" si="50"/>
        <v>1578.0123823311535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6379208.7999999998</v>
      </c>
      <c r="E295" s="247">
        <v>9852612.1099999994</v>
      </c>
      <c r="F295" s="93">
        <f t="shared" si="50"/>
        <v>154.44881048571415</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6" workbookViewId="0">
      <selection activeCell="E102" sqref="E10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7282911.4100000001</v>
      </c>
      <c r="E89" s="81">
        <f t="shared" si="17"/>
        <v>9112992</v>
      </c>
      <c r="F89" s="63">
        <f t="shared" si="1"/>
        <v>125.12842031123922</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7282911.4100000001</v>
      </c>
      <c r="E99" s="81">
        <f t="shared" si="20"/>
        <v>9112992</v>
      </c>
      <c r="F99" s="63">
        <f t="shared" si="1"/>
        <v>125.12842031123922</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7282911.4100000001</v>
      </c>
      <c r="E101" s="249">
        <v>9112992</v>
      </c>
      <c r="F101" s="63">
        <f t="shared" si="1"/>
        <v>125.12842031123922</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7282911.4100000001</v>
      </c>
      <c r="E141" s="106">
        <f t="shared" si="28"/>
        <v>9112992</v>
      </c>
      <c r="F141" s="82">
        <f t="shared" si="1"/>
        <v>125.12842031123922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B19" sqref="B1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218881.25</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131811.20000000001</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131811.20000000001</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v>131811.20000000001</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87070.05</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87070.05</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v>87070.05</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1300.3</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1300.3</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v>1300.3</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B1"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7322530.9299999997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12586455.76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11658869.93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5699698.5499999998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2417206.5099999998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56064.75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2699.1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3483201.02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927585.83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9021224.8900000006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8093639.0600000005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5630789.9800000004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2401699.3199999998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54389.68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2699.1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4060.98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927585.83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10887761.799999997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278199.89999999997</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278199.89999999997</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278114.59999999998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210980.02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65144.59</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990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999.99</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85.3</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85.3</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10609561.9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10609561.9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0</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25798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 Kostić Peričić</cp:lastModifiedBy>
  <cp:lastPrinted>2025-01-29T12:23:29Z</cp:lastPrinted>
  <dcterms:created xsi:type="dcterms:W3CDTF">2022-04-01T05:14:30Z</dcterms:created>
  <dcterms:modified xsi:type="dcterms:W3CDTF">2025-01-30T10:09:37Z</dcterms:modified>
</cp:coreProperties>
</file>